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Kosuke\Desktop\intercollage.swim-hokubu.com\file\1st\"/>
    </mc:Choice>
  </mc:AlternateContent>
  <xr:revisionPtr revIDLastSave="0" documentId="13_ncr:1_{1AC507E0-3A95-4C29-B3E4-356BDE8AA0F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エントリー集計用紙" sheetId="1" r:id="rId1"/>
    <sheet name="振込明細書貼付用紙" sheetId="3" r:id="rId2"/>
    <sheet name="リスト用" sheetId="4" r:id="rId3"/>
  </sheets>
  <definedNames>
    <definedName name="_xlnm.Print_Area" localSheetId="0">エントリー集計用紙!$C$4:$X$54</definedName>
    <definedName name="_xlnm.Print_Area" localSheetId="1">振込明細書貼付用紙!$C$4:$X$49</definedName>
    <definedName name="種目">テーブル1[種目]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6" i="1" l="1"/>
  <c r="C50" i="1"/>
  <c r="C52" i="1"/>
  <c r="C48" i="1"/>
  <c r="U19" i="1"/>
  <c r="U27" i="1"/>
  <c r="U32" i="1"/>
  <c r="M37" i="1" s="1"/>
  <c r="P37" i="1" s="1"/>
  <c r="C4" i="3"/>
  <c r="D42" i="3"/>
  <c r="T10" i="1"/>
  <c r="M36" i="1" l="1"/>
  <c r="N28" i="3"/>
  <c r="Q28" i="3" s="1"/>
  <c r="P39" i="1" l="1"/>
  <c r="N27" i="3"/>
  <c r="Q27" i="3" s="1"/>
  <c r="Q30" i="3" s="1"/>
</calcChain>
</file>

<file path=xl/sharedStrings.xml><?xml version="1.0" encoding="utf-8"?>
<sst xmlns="http://schemas.openxmlformats.org/spreadsheetml/2006/main" count="132" uniqueCount="103">
  <si>
    <t>日</t>
    <rPh sb="0" eb="1">
      <t>ニチ</t>
    </rPh>
    <phoneticPr fontId="3"/>
  </si>
  <si>
    <t>月</t>
    <rPh sb="0" eb="1">
      <t>ガツ</t>
    </rPh>
    <phoneticPr fontId="3"/>
  </si>
  <si>
    <t>年</t>
    <rPh sb="0" eb="1">
      <t>ネン</t>
    </rPh>
    <phoneticPr fontId="3"/>
  </si>
  <si>
    <t>公益財団法人日本水泳連盟学生委員会北部支部　御中</t>
    <rPh sb="0" eb="6">
      <t>コウエキザイダンホウジン</t>
    </rPh>
    <rPh sb="6" eb="21">
      <t>ニホンスイエイレンメイガクセイイインカイホクブシブ</t>
    </rPh>
    <rPh sb="22" eb="24">
      <t>オンチュウ</t>
    </rPh>
    <phoneticPr fontId="3"/>
  </si>
  <si>
    <t>エントリー集計用紙</t>
    <rPh sb="5" eb="9">
      <t>シュウケイヨウシ</t>
    </rPh>
    <phoneticPr fontId="3"/>
  </si>
  <si>
    <t>■　参加人数</t>
    <rPh sb="2" eb="4">
      <t>サンカ</t>
    </rPh>
    <rPh sb="4" eb="6">
      <t>ニンズウ</t>
    </rPh>
    <phoneticPr fontId="3"/>
  </si>
  <si>
    <t>男子</t>
    <rPh sb="0" eb="2">
      <t>ダンシ</t>
    </rPh>
    <phoneticPr fontId="3"/>
  </si>
  <si>
    <t>女子</t>
    <rPh sb="0" eb="2">
      <t>ジョシ</t>
    </rPh>
    <phoneticPr fontId="3"/>
  </si>
  <si>
    <t>合計</t>
    <rPh sb="0" eb="2">
      <t>ゴウケイ</t>
    </rPh>
    <phoneticPr fontId="3"/>
  </si>
  <si>
    <t>●男子</t>
    <rPh sb="1" eb="3">
      <t>ダンシ</t>
    </rPh>
    <phoneticPr fontId="3"/>
  </si>
  <si>
    <t>自由形</t>
    <rPh sb="0" eb="3">
      <t>ジユウガタ</t>
    </rPh>
    <phoneticPr fontId="3"/>
  </si>
  <si>
    <t>背泳ぎ</t>
    <rPh sb="0" eb="2">
      <t>セオヨ</t>
    </rPh>
    <phoneticPr fontId="3"/>
  </si>
  <si>
    <t>平泳ぎ</t>
    <rPh sb="0" eb="2">
      <t>ヒラオヨ</t>
    </rPh>
    <phoneticPr fontId="3"/>
  </si>
  <si>
    <t>バタフライ</t>
    <phoneticPr fontId="3"/>
  </si>
  <si>
    <t>個人メドレー</t>
    <rPh sb="0" eb="2">
      <t>コジン</t>
    </rPh>
    <phoneticPr fontId="3"/>
  </si>
  <si>
    <t>●女子</t>
    <rPh sb="1" eb="3">
      <t>ジョシ</t>
    </rPh>
    <phoneticPr fontId="3"/>
  </si>
  <si>
    <t>■　個人種目参加数</t>
    <rPh sb="2" eb="4">
      <t>コジン</t>
    </rPh>
    <rPh sb="4" eb="6">
      <t>シュモク</t>
    </rPh>
    <rPh sb="6" eb="8">
      <t>サンカ</t>
    </rPh>
    <rPh sb="8" eb="9">
      <t>スウ</t>
    </rPh>
    <phoneticPr fontId="3"/>
  </si>
  <si>
    <t>■　リレー種目参加数</t>
    <rPh sb="5" eb="7">
      <t>シュモク</t>
    </rPh>
    <rPh sb="7" eb="9">
      <t>サンカ</t>
    </rPh>
    <rPh sb="9" eb="10">
      <t>スウ</t>
    </rPh>
    <phoneticPr fontId="3"/>
  </si>
  <si>
    <t>■　申込金</t>
    <rPh sb="2" eb="4">
      <t>モウシコミ</t>
    </rPh>
    <rPh sb="4" eb="5">
      <t>キン</t>
    </rPh>
    <phoneticPr fontId="3"/>
  </si>
  <si>
    <t>項目</t>
    <rPh sb="0" eb="2">
      <t>コウモク</t>
    </rPh>
    <phoneticPr fontId="3"/>
  </si>
  <si>
    <t>個人種目</t>
    <rPh sb="0" eb="2">
      <t>コジン</t>
    </rPh>
    <rPh sb="2" eb="4">
      <t>シュモク</t>
    </rPh>
    <phoneticPr fontId="3"/>
  </si>
  <si>
    <t>リレー種目</t>
    <rPh sb="3" eb="5">
      <t>シュモク</t>
    </rPh>
    <phoneticPr fontId="3"/>
  </si>
  <si>
    <t>清掃協力金</t>
    <rPh sb="0" eb="2">
      <t>セイソウ</t>
    </rPh>
    <rPh sb="2" eb="5">
      <t>キョウリョクキン</t>
    </rPh>
    <phoneticPr fontId="3"/>
  </si>
  <si>
    <t>申込責任者</t>
    <rPh sb="0" eb="2">
      <t>モウシコミ</t>
    </rPh>
    <rPh sb="2" eb="5">
      <t>セキニンシャ</t>
    </rPh>
    <phoneticPr fontId="3"/>
  </si>
  <si>
    <t>男　　子</t>
    <rPh sb="0" eb="1">
      <t>オトコ</t>
    </rPh>
    <rPh sb="3" eb="4">
      <t>コ</t>
    </rPh>
    <phoneticPr fontId="3"/>
  </si>
  <si>
    <t>女　　子</t>
    <rPh sb="0" eb="1">
      <t>オンナ</t>
    </rPh>
    <rPh sb="3" eb="4">
      <t>コ</t>
    </rPh>
    <phoneticPr fontId="3"/>
  </si>
  <si>
    <t>200FR</t>
    <phoneticPr fontId="3"/>
  </si>
  <si>
    <t>400FR</t>
    <phoneticPr fontId="3"/>
  </si>
  <si>
    <t>800FR</t>
    <phoneticPr fontId="3"/>
  </si>
  <si>
    <t>400MR</t>
    <phoneticPr fontId="3"/>
  </si>
  <si>
    <t>名</t>
    <rPh sb="0" eb="1">
      <t>メイ</t>
    </rPh>
    <phoneticPr fontId="3"/>
  </si>
  <si>
    <t>内　　　　　訳</t>
    <rPh sb="0" eb="1">
      <t>ナイ</t>
    </rPh>
    <rPh sb="6" eb="7">
      <t>ヤク</t>
    </rPh>
    <phoneticPr fontId="3"/>
  </si>
  <si>
    <t>金　　　　額</t>
    <rPh sb="0" eb="1">
      <t>キン</t>
    </rPh>
    <rPh sb="5" eb="6">
      <t>ガク</t>
    </rPh>
    <phoneticPr fontId="3"/>
  </si>
  <si>
    <t>合　　　　　　　計</t>
    <rPh sb="0" eb="1">
      <t>ゴウ</t>
    </rPh>
    <rPh sb="8" eb="9">
      <t>ケイ</t>
    </rPh>
    <phoneticPr fontId="3"/>
  </si>
  <si>
    <t>×</t>
    <phoneticPr fontId="3"/>
  </si>
  <si>
    <t>登録団体名：</t>
    <rPh sb="0" eb="2">
      <t>トウロク</t>
    </rPh>
    <rPh sb="2" eb="4">
      <t>ダンタイ</t>
    </rPh>
    <rPh sb="4" eb="5">
      <t>メイ</t>
    </rPh>
    <phoneticPr fontId="3"/>
  </si>
  <si>
    <t>登録団体番号：</t>
    <rPh sb="0" eb="2">
      <t>トウロク</t>
    </rPh>
    <rPh sb="2" eb="4">
      <t>ダンタイ</t>
    </rPh>
    <rPh sb="4" eb="6">
      <t>バンゴウ</t>
    </rPh>
    <phoneticPr fontId="3"/>
  </si>
  <si>
    <t>役職：</t>
    <rPh sb="0" eb="2">
      <t>ヤクショク</t>
    </rPh>
    <phoneticPr fontId="3"/>
  </si>
  <si>
    <t>氏名：</t>
    <rPh sb="0" eb="2">
      <t>シメイ</t>
    </rPh>
    <phoneticPr fontId="3"/>
  </si>
  <si>
    <t>住所：</t>
    <rPh sb="0" eb="2">
      <t>ジュウショ</t>
    </rPh>
    <phoneticPr fontId="3"/>
  </si>
  <si>
    <t>―</t>
    <phoneticPr fontId="3"/>
  </si>
  <si>
    <t>（〒</t>
    <phoneticPr fontId="3"/>
  </si>
  <si>
    <t>）</t>
    <phoneticPr fontId="3"/>
  </si>
  <si>
    <t>電話番号：</t>
    <rPh sb="0" eb="2">
      <t>デンワ</t>
    </rPh>
    <rPh sb="2" eb="4">
      <t>バンゴウ</t>
    </rPh>
    <phoneticPr fontId="3"/>
  </si>
  <si>
    <t>下記色が変わっている部分、また適宜申込種目に合わせて記入し、PDFで保存して提出してください。</t>
    <rPh sb="0" eb="2">
      <t>カキ</t>
    </rPh>
    <rPh sb="2" eb="3">
      <t>イロ</t>
    </rPh>
    <rPh sb="4" eb="5">
      <t>カ</t>
    </rPh>
    <rPh sb="10" eb="12">
      <t>ブブン</t>
    </rPh>
    <rPh sb="15" eb="17">
      <t>テキギ</t>
    </rPh>
    <rPh sb="17" eb="19">
      <t>モウシコミ</t>
    </rPh>
    <rPh sb="19" eb="21">
      <t>シュモク</t>
    </rPh>
    <rPh sb="22" eb="23">
      <t>ア</t>
    </rPh>
    <rPh sb="26" eb="28">
      <t>キニュウ</t>
    </rPh>
    <rPh sb="34" eb="36">
      <t>ホゾン</t>
    </rPh>
    <rPh sb="38" eb="40">
      <t>テイシュツ</t>
    </rPh>
    <phoneticPr fontId="3"/>
  </si>
  <si>
    <t>振込明細書コピー貼付用紙</t>
    <rPh sb="0" eb="2">
      <t>フリコミ</t>
    </rPh>
    <rPh sb="2" eb="5">
      <t>メイサイショ</t>
    </rPh>
    <rPh sb="8" eb="10">
      <t>ハリツ</t>
    </rPh>
    <rPh sb="10" eb="12">
      <t>ヨウシ</t>
    </rPh>
    <phoneticPr fontId="3"/>
  </si>
  <si>
    <t>振込明細書コピー貼付欄</t>
    <rPh sb="0" eb="5">
      <t>フリコミメイサイショ</t>
    </rPh>
    <rPh sb="8" eb="10">
      <t>ハリツ</t>
    </rPh>
    <rPh sb="10" eb="11">
      <t>ラン</t>
    </rPh>
    <phoneticPr fontId="3"/>
  </si>
  <si>
    <t>振込先：</t>
    <rPh sb="0" eb="3">
      <t>フリコミサキ</t>
    </rPh>
    <phoneticPr fontId="3"/>
  </si>
  <si>
    <t>＜振込期日＞</t>
    <rPh sb="1" eb="3">
      <t>フリコミ</t>
    </rPh>
    <rPh sb="3" eb="5">
      <t>キジツ</t>
    </rPh>
    <phoneticPr fontId="3"/>
  </si>
  <si>
    <t>＜銀行口座＞</t>
    <rPh sb="1" eb="3">
      <t>ギンコウ</t>
    </rPh>
    <rPh sb="3" eb="5">
      <t>コウザ</t>
    </rPh>
    <phoneticPr fontId="3"/>
  </si>
  <si>
    <t>七十七銀行　泉支店　（店番号）　２５８</t>
    <rPh sb="0" eb="5">
      <t>シチジュウシチギンコウ</t>
    </rPh>
    <rPh sb="6" eb="7">
      <t>イズミ</t>
    </rPh>
    <rPh sb="7" eb="9">
      <t>シテン</t>
    </rPh>
    <rPh sb="11" eb="12">
      <t>ミセ</t>
    </rPh>
    <rPh sb="12" eb="14">
      <t>バンゴウ</t>
    </rPh>
    <phoneticPr fontId="3"/>
  </si>
  <si>
    <t>（口座番号）５８８９８０４</t>
    <rPh sb="1" eb="3">
      <t>コウザ</t>
    </rPh>
    <rPh sb="3" eb="5">
      <t>バンゴウ</t>
    </rPh>
    <phoneticPr fontId="3"/>
  </si>
  <si>
    <t>（口座名義）（公財）日本水泳連盟学生委員会　北部支部</t>
    <rPh sb="1" eb="3">
      <t>コウザ</t>
    </rPh>
    <rPh sb="3" eb="5">
      <t>メイギ</t>
    </rPh>
    <rPh sb="7" eb="9">
      <t>コウザイ</t>
    </rPh>
    <rPh sb="10" eb="12">
      <t>ニホン</t>
    </rPh>
    <rPh sb="12" eb="14">
      <t>スイエイ</t>
    </rPh>
    <rPh sb="14" eb="16">
      <t>レンメイ</t>
    </rPh>
    <rPh sb="16" eb="18">
      <t>ガクセイ</t>
    </rPh>
    <rPh sb="18" eb="21">
      <t>イインカイ</t>
    </rPh>
    <rPh sb="22" eb="24">
      <t>ホクブ</t>
    </rPh>
    <rPh sb="24" eb="26">
      <t>シブ</t>
    </rPh>
    <phoneticPr fontId="3"/>
  </si>
  <si>
    <t>＜依頼人名＞</t>
    <rPh sb="1" eb="4">
      <t>イライニン</t>
    </rPh>
    <rPh sb="4" eb="5">
      <t>メイ</t>
    </rPh>
    <phoneticPr fontId="3"/>
  </si>
  <si>
    <t>※この枠内に振込明細書スキャン資料等を貼付けてください。</t>
    <rPh sb="3" eb="5">
      <t>ワクナイ</t>
    </rPh>
    <rPh sb="6" eb="8">
      <t>フリコミ</t>
    </rPh>
    <rPh sb="8" eb="11">
      <t>メイサイショ</t>
    </rPh>
    <rPh sb="15" eb="17">
      <t>シリョウ</t>
    </rPh>
    <rPh sb="17" eb="18">
      <t>トウ</t>
    </rPh>
    <rPh sb="19" eb="21">
      <t>ハリツ</t>
    </rPh>
    <phoneticPr fontId="3"/>
  </si>
  <si>
    <t>※写真を添付する際は、文字が明瞭に見えるものとしてください。</t>
    <rPh sb="1" eb="3">
      <t>シャシン</t>
    </rPh>
    <rPh sb="4" eb="6">
      <t>テンプ</t>
    </rPh>
    <rPh sb="8" eb="9">
      <t>サイ</t>
    </rPh>
    <rPh sb="11" eb="13">
      <t>モジ</t>
    </rPh>
    <rPh sb="14" eb="16">
      <t>メイリョウ</t>
    </rPh>
    <rPh sb="17" eb="18">
      <t>ミ</t>
    </rPh>
    <phoneticPr fontId="3"/>
  </si>
  <si>
    <t>※依頼人名の変更を必ず行ってください！</t>
    <rPh sb="1" eb="4">
      <t>イライニン</t>
    </rPh>
    <rPh sb="4" eb="5">
      <t>メイ</t>
    </rPh>
    <rPh sb="6" eb="8">
      <t>ヘンコウ</t>
    </rPh>
    <rPh sb="9" eb="10">
      <t>カナラ</t>
    </rPh>
    <rPh sb="11" eb="12">
      <t>オコナ</t>
    </rPh>
    <phoneticPr fontId="3"/>
  </si>
  <si>
    <t>扱者印</t>
    <rPh sb="0" eb="1">
      <t>アツカイ</t>
    </rPh>
    <rPh sb="1" eb="2">
      <t>シャ</t>
    </rPh>
    <rPh sb="2" eb="3">
      <t>イン</t>
    </rPh>
    <phoneticPr fontId="3"/>
  </si>
  <si>
    <t>公益財団法人　日本水泳連盟　学生委員会北部支部</t>
    <rPh sb="0" eb="6">
      <t>コウエキザイダンホウジン</t>
    </rPh>
    <rPh sb="7" eb="9">
      <t>ニホン</t>
    </rPh>
    <rPh sb="9" eb="11">
      <t>スイエイ</t>
    </rPh>
    <rPh sb="11" eb="13">
      <t>レンメイ</t>
    </rPh>
    <rPh sb="14" eb="16">
      <t>ガクセイ</t>
    </rPh>
    <rPh sb="16" eb="19">
      <t>イインカイ</t>
    </rPh>
    <rPh sb="19" eb="21">
      <t>ホクブ</t>
    </rPh>
    <rPh sb="21" eb="23">
      <t>シブ</t>
    </rPh>
    <phoneticPr fontId="3"/>
  </si>
  <si>
    <t>上記の金額正に領収いたしました</t>
    <rPh sb="0" eb="2">
      <t>ジョウキ</t>
    </rPh>
    <rPh sb="3" eb="5">
      <t>キンガク</t>
    </rPh>
    <rPh sb="5" eb="6">
      <t>マサ</t>
    </rPh>
    <rPh sb="7" eb="9">
      <t>リョウシュウ</t>
    </rPh>
    <phoneticPr fontId="3"/>
  </si>
  <si>
    <t>エントリー代として</t>
    <rPh sb="5" eb="6">
      <t>ダイ</t>
    </rPh>
    <phoneticPr fontId="3"/>
  </si>
  <si>
    <t>殿</t>
    <rPh sb="0" eb="1">
      <t>ドノ</t>
    </rPh>
    <phoneticPr fontId="3"/>
  </si>
  <si>
    <t>領　　収　　証</t>
    <rPh sb="0" eb="1">
      <t>リョウ</t>
    </rPh>
    <rPh sb="3" eb="4">
      <t>オサム</t>
    </rPh>
    <rPh sb="6" eb="7">
      <t>アカシ</t>
    </rPh>
    <phoneticPr fontId="3"/>
  </si>
  <si>
    <t>金額：　　　　　　　　円</t>
    <phoneticPr fontId="3"/>
  </si>
  <si>
    <t>　　　　年　　　月　　　日</t>
    <rPh sb="4" eb="5">
      <t>ネン</t>
    </rPh>
    <rPh sb="8" eb="9">
      <t>ガツ</t>
    </rPh>
    <rPh sb="12" eb="13">
      <t>ニチ</t>
    </rPh>
    <phoneticPr fontId="3"/>
  </si>
  <si>
    <t>個人種目男子合計</t>
    <rPh sb="0" eb="2">
      <t>コジン</t>
    </rPh>
    <rPh sb="2" eb="4">
      <t>シュモク</t>
    </rPh>
    <rPh sb="4" eb="6">
      <t>ダンシ</t>
    </rPh>
    <rPh sb="6" eb="8">
      <t>ゴウケイ</t>
    </rPh>
    <phoneticPr fontId="3"/>
  </si>
  <si>
    <t>個人種目女子合計</t>
    <rPh sb="0" eb="2">
      <t>コジン</t>
    </rPh>
    <rPh sb="2" eb="4">
      <t>シュモク</t>
    </rPh>
    <rPh sb="4" eb="6">
      <t>ジョシ</t>
    </rPh>
    <rPh sb="6" eb="8">
      <t>ゴウケイ</t>
    </rPh>
    <phoneticPr fontId="3"/>
  </si>
  <si>
    <t>リレー種目合計</t>
    <rPh sb="3" eb="5">
      <t>シュモク</t>
    </rPh>
    <rPh sb="5" eb="7">
      <t>ゴウケイ</t>
    </rPh>
    <phoneticPr fontId="3"/>
  </si>
  <si>
    <t>下記色が変わっている部分を記入し、明細書を添付したうえで、PDFで保存して提出してください。</t>
    <rPh sb="0" eb="2">
      <t>カキ</t>
    </rPh>
    <rPh sb="2" eb="3">
      <t>イロ</t>
    </rPh>
    <rPh sb="4" eb="5">
      <t>カ</t>
    </rPh>
    <rPh sb="10" eb="12">
      <t>ブブン</t>
    </rPh>
    <rPh sb="13" eb="15">
      <t>キニュウ</t>
    </rPh>
    <rPh sb="17" eb="20">
      <t>メイサイショ</t>
    </rPh>
    <rPh sb="21" eb="23">
      <t>テンプ</t>
    </rPh>
    <rPh sb="33" eb="35">
      <t>ホゾン</t>
    </rPh>
    <rPh sb="37" eb="39">
      <t>テイシュツ</t>
    </rPh>
    <phoneticPr fontId="3"/>
  </si>
  <si>
    <t>事務局長　石田伸彦</t>
    <rPh sb="0" eb="2">
      <t>ジム</t>
    </rPh>
    <rPh sb="2" eb="4">
      <t>キョクチョウ</t>
    </rPh>
    <rPh sb="5" eb="7">
      <t>イシダ</t>
    </rPh>
    <rPh sb="7" eb="9">
      <t>ノブヒコ</t>
    </rPh>
    <phoneticPr fontId="3"/>
  </si>
  <si>
    <t>第18回北部学生選手権水泳競技大会 兼 第40回北部地区国公立大学選手権水泳競技大会</t>
    <rPh sb="18" eb="19">
      <t>ケン</t>
    </rPh>
    <phoneticPr fontId="3"/>
  </si>
  <si>
    <t>登録団体番号（５ケタ）－ホクブガクセイ</t>
    <rPh sb="0" eb="2">
      <t>トウロク</t>
    </rPh>
    <rPh sb="2" eb="4">
      <t>ダンタイ</t>
    </rPh>
    <rPh sb="4" eb="6">
      <t>バンゴウ</t>
    </rPh>
    <phoneticPr fontId="3"/>
  </si>
  <si>
    <t>2025年５月20日（火）～６月２日（金）　15:00まで</t>
    <rPh sb="4" eb="5">
      <t>ネン</t>
    </rPh>
    <rPh sb="6" eb="7">
      <t>ガツ</t>
    </rPh>
    <rPh sb="9" eb="10">
      <t>ニチ</t>
    </rPh>
    <rPh sb="11" eb="12">
      <t>カ</t>
    </rPh>
    <rPh sb="15" eb="16">
      <t>ガツ</t>
    </rPh>
    <rPh sb="17" eb="18">
      <t>ニチ</t>
    </rPh>
    <rPh sb="19" eb="20">
      <t>キン</t>
    </rPh>
    <phoneticPr fontId="3"/>
  </si>
  <si>
    <t>種目</t>
    <rPh sb="0" eb="2">
      <t>シュモク</t>
    </rPh>
    <phoneticPr fontId="3"/>
  </si>
  <si>
    <t xml:space="preserve">  50m自由形</t>
    <rPh sb="5" eb="8">
      <t>ジユウガタ</t>
    </rPh>
    <phoneticPr fontId="3"/>
  </si>
  <si>
    <t xml:space="preserve"> 100m自由形</t>
    <rPh sb="5" eb="8">
      <t>ジユウガタ</t>
    </rPh>
    <phoneticPr fontId="3"/>
  </si>
  <si>
    <t xml:space="preserve"> 200m自由形</t>
    <rPh sb="5" eb="8">
      <t>ジユウガタ</t>
    </rPh>
    <phoneticPr fontId="3"/>
  </si>
  <si>
    <t xml:space="preserve"> 400m自由形</t>
    <rPh sb="5" eb="8">
      <t>ジユウガタ</t>
    </rPh>
    <phoneticPr fontId="3"/>
  </si>
  <si>
    <t xml:space="preserve"> 800m自由形</t>
    <rPh sb="5" eb="8">
      <t>ジユウガタ</t>
    </rPh>
    <phoneticPr fontId="3"/>
  </si>
  <si>
    <t>1500m自由形</t>
    <rPh sb="5" eb="8">
      <t>ジユウガタ</t>
    </rPh>
    <phoneticPr fontId="3"/>
  </si>
  <si>
    <t xml:space="preserve"> 100m背泳ぎ</t>
    <rPh sb="5" eb="7">
      <t>セオヨ</t>
    </rPh>
    <phoneticPr fontId="3"/>
  </si>
  <si>
    <t xml:space="preserve"> 200m背泳ぎ</t>
    <rPh sb="5" eb="7">
      <t>セオヨ</t>
    </rPh>
    <phoneticPr fontId="3"/>
  </si>
  <si>
    <t xml:space="preserve"> 100m平泳ぎ</t>
    <rPh sb="5" eb="7">
      <t>ヒラオヨ</t>
    </rPh>
    <phoneticPr fontId="3"/>
  </si>
  <si>
    <t xml:space="preserve"> 200m平泳ぎ</t>
    <rPh sb="5" eb="7">
      <t>ヒラオヨ</t>
    </rPh>
    <phoneticPr fontId="3"/>
  </si>
  <si>
    <t xml:space="preserve"> 100mバタフライ</t>
    <phoneticPr fontId="3"/>
  </si>
  <si>
    <t xml:space="preserve"> 200mバタフライ</t>
    <phoneticPr fontId="3"/>
  </si>
  <si>
    <t xml:space="preserve"> 200m個人メドレー</t>
    <rPh sb="5" eb="7">
      <t>コジン</t>
    </rPh>
    <phoneticPr fontId="3"/>
  </si>
  <si>
    <t xml:space="preserve"> 400m個人メドレー</t>
    <rPh sb="5" eb="7">
      <t>コジン</t>
    </rPh>
    <phoneticPr fontId="3"/>
  </si>
  <si>
    <t>4×100mフリーリレー</t>
    <phoneticPr fontId="3"/>
  </si>
  <si>
    <t>4×200mフリーリレー</t>
    <phoneticPr fontId="3"/>
  </si>
  <si>
    <t>4×100mメドレーリレー</t>
    <phoneticPr fontId="3"/>
  </si>
  <si>
    <t>4× 50mフリーリレー</t>
    <phoneticPr fontId="3"/>
  </si>
  <si>
    <t>氏名</t>
    <rPh sb="0" eb="2">
      <t>シメイ</t>
    </rPh>
    <phoneticPr fontId="3"/>
  </si>
  <si>
    <t>学年</t>
    <rPh sb="0" eb="1">
      <t>ガク</t>
    </rPh>
    <rPh sb="1" eb="2">
      <t>ネン</t>
    </rPh>
    <phoneticPr fontId="3"/>
  </si>
  <si>
    <t>連絡先(携帯電話)</t>
    <rPh sb="0" eb="3">
      <t>レンラクサキ</t>
    </rPh>
    <rPh sb="4" eb="6">
      <t>ケイタイ</t>
    </rPh>
    <rPh sb="6" eb="8">
      <t>デンワ</t>
    </rPh>
    <phoneticPr fontId="3"/>
  </si>
  <si>
    <t>計時役員（１～３名記入してください）</t>
    <rPh sb="0" eb="2">
      <t>ケイジ</t>
    </rPh>
    <rPh sb="2" eb="4">
      <t>ヤクイン</t>
    </rPh>
    <rPh sb="8" eb="9">
      <t>メイ</t>
    </rPh>
    <rPh sb="9" eb="11">
      <t>キニュウ</t>
    </rPh>
    <phoneticPr fontId="3"/>
  </si>
  <si>
    <t>無し</t>
    <rPh sb="0" eb="1">
      <t>ナ</t>
    </rPh>
    <phoneticPr fontId="3"/>
  </si>
  <si>
    <t>マネージャー</t>
    <phoneticPr fontId="3"/>
  </si>
  <si>
    <t>役員資格</t>
    <rPh sb="0" eb="2">
      <t>ヤクイン</t>
    </rPh>
    <rPh sb="2" eb="4">
      <t>シカク</t>
    </rPh>
    <phoneticPr fontId="3"/>
  </si>
  <si>
    <t>(メールアドレス)</t>
    <phoneticPr fontId="3"/>
  </si>
  <si>
    <t>出場種目１：</t>
    <rPh sb="0" eb="2">
      <t>シュツジョウ</t>
    </rPh>
    <rPh sb="2" eb="4">
      <t>シュモク</t>
    </rPh>
    <phoneticPr fontId="3"/>
  </si>
  <si>
    <t>出場種目２：</t>
    <rPh sb="0" eb="2">
      <t>シュツジョウ</t>
    </rPh>
    <rPh sb="2" eb="4">
      <t>シュモク</t>
    </rPh>
    <phoneticPr fontId="3"/>
  </si>
  <si>
    <t>※右下の改ページプレビュー等を参考にして、1ページに収まるようにPDFに変換してください</t>
    <rPh sb="1" eb="3">
      <t>ミギシタ</t>
    </rPh>
    <rPh sb="4" eb="5">
      <t>カイ</t>
    </rPh>
    <rPh sb="13" eb="14">
      <t>トウ</t>
    </rPh>
    <rPh sb="15" eb="17">
      <t>サンコウ</t>
    </rPh>
    <rPh sb="26" eb="27">
      <t>オサ</t>
    </rPh>
    <rPh sb="36" eb="38">
      <t>ヘンカン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</si>
</sst>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¥-411]#,##0;[Red][$¥-411]#,##0"/>
    <numFmt numFmtId="177" formatCode="@&quot;年&quot;"/>
  </numFmts>
  <fonts count="19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theme="1"/>
      <name val="BIZ UDゴシック"/>
      <family val="3"/>
      <charset val="128"/>
    </font>
    <font>
      <sz val="6"/>
      <name val="Yu Gothic"/>
      <family val="3"/>
      <charset val="128"/>
      <scheme val="minor"/>
    </font>
    <font>
      <sz val="12"/>
      <color theme="1"/>
      <name val="BIZ UDゴシック"/>
      <family val="3"/>
      <charset val="128"/>
    </font>
    <font>
      <b/>
      <sz val="11"/>
      <color rgb="FFFF0000"/>
      <name val="BIZ UDゴシック"/>
      <family val="3"/>
      <charset val="128"/>
    </font>
    <font>
      <b/>
      <u/>
      <sz val="16"/>
      <color rgb="FFFF0000"/>
      <name val="BIZ UDゴシック"/>
      <family val="3"/>
      <charset val="128"/>
    </font>
    <font>
      <sz val="11"/>
      <color theme="1"/>
      <name val="BIZ UD明朝 Medium"/>
      <family val="1"/>
      <charset val="128"/>
    </font>
    <font>
      <u/>
      <sz val="11"/>
      <color theme="1"/>
      <name val="BIZ UD明朝 Medium"/>
      <family val="1"/>
      <charset val="128"/>
    </font>
    <font>
      <sz val="14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6"/>
      <color theme="1"/>
      <name val="BIZ UD明朝 Medium"/>
      <family val="1"/>
      <charset val="128"/>
    </font>
    <font>
      <sz val="16"/>
      <color theme="1"/>
      <name val="BIZ UDゴシック"/>
      <family val="3"/>
      <charset val="128"/>
    </font>
    <font>
      <sz val="14"/>
      <color theme="1"/>
      <name val="BIZ UD明朝 Medium"/>
      <family val="1"/>
      <charset val="128"/>
    </font>
    <font>
      <b/>
      <sz val="11"/>
      <color theme="1"/>
      <name val="BIZ UD明朝 Medium"/>
      <family val="1"/>
      <charset val="128"/>
    </font>
    <font>
      <sz val="10"/>
      <color theme="1"/>
      <name val="BIZ UDゴシック"/>
      <family val="3"/>
      <charset val="128"/>
    </font>
    <font>
      <u/>
      <sz val="11"/>
      <color theme="10"/>
      <name val="Yu Gothic"/>
      <family val="2"/>
      <scheme val="minor"/>
    </font>
    <font>
      <sz val="10"/>
      <color theme="0"/>
      <name val="BIZ UDゴシック"/>
      <family val="3"/>
      <charset val="128"/>
    </font>
    <font>
      <sz val="1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Dashed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</cellStyleXfs>
  <cellXfs count="15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37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6" fontId="2" fillId="0" borderId="0" xfId="1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2" fillId="0" borderId="55" xfId="0" applyFont="1" applyBorder="1" applyAlignment="1">
      <alignment vertical="center"/>
    </xf>
    <xf numFmtId="0" fontId="2" fillId="0" borderId="5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58" xfId="0" applyFont="1" applyBorder="1" applyAlignment="1">
      <alignment vertical="center"/>
    </xf>
    <xf numFmtId="0" fontId="10" fillId="0" borderId="57" xfId="0" applyFont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77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vertical="center"/>
    </xf>
    <xf numFmtId="49" fontId="2" fillId="0" borderId="8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vertical="center"/>
    </xf>
    <xf numFmtId="177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9" fontId="18" fillId="0" borderId="1" xfId="3" applyNumberFormat="1" applyFont="1" applyBorder="1" applyAlignment="1">
      <alignment vertical="center"/>
    </xf>
    <xf numFmtId="49" fontId="2" fillId="0" borderId="8" xfId="0" applyNumberFormat="1" applyFont="1" applyBorder="1" applyAlignment="1">
      <alignment vertical="center"/>
    </xf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2" fillId="0" borderId="22" xfId="0" applyFont="1" applyBorder="1" applyAlignment="1">
      <alignment horizontal="distributed" vertical="center" indent="2"/>
    </xf>
    <xf numFmtId="0" fontId="2" fillId="0" borderId="23" xfId="0" applyFont="1" applyBorder="1" applyAlignment="1">
      <alignment horizontal="distributed" vertical="center" indent="2"/>
    </xf>
    <xf numFmtId="0" fontId="2" fillId="0" borderId="24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76" fontId="2" fillId="0" borderId="9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76" fontId="2" fillId="0" borderId="19" xfId="0" applyNumberFormat="1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176" fontId="2" fillId="0" borderId="8" xfId="0" applyNumberFormat="1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6" fontId="2" fillId="0" borderId="30" xfId="1" applyFont="1" applyBorder="1" applyAlignment="1">
      <alignment horizontal="center" vertical="center"/>
    </xf>
    <xf numFmtId="6" fontId="2" fillId="0" borderId="31" xfId="1" applyFont="1" applyBorder="1" applyAlignment="1">
      <alignment horizontal="center" vertical="center"/>
    </xf>
    <xf numFmtId="6" fontId="2" fillId="0" borderId="32" xfId="1" applyFont="1" applyBorder="1" applyAlignment="1">
      <alignment horizontal="center" vertical="center"/>
    </xf>
    <xf numFmtId="176" fontId="2" fillId="0" borderId="10" xfId="0" applyNumberFormat="1" applyFont="1" applyBorder="1" applyAlignment="1">
      <alignment vertical="center"/>
    </xf>
    <xf numFmtId="176" fontId="2" fillId="0" borderId="21" xfId="0" applyNumberFormat="1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176" fontId="2" fillId="0" borderId="15" xfId="0" applyNumberFormat="1" applyFont="1" applyBorder="1" applyAlignment="1">
      <alignment vertical="center"/>
    </xf>
    <xf numFmtId="6" fontId="2" fillId="0" borderId="29" xfId="1" applyFont="1" applyBorder="1" applyAlignment="1">
      <alignment vertical="center"/>
    </xf>
    <xf numFmtId="6" fontId="2" fillId="0" borderId="33" xfId="1" applyFont="1" applyBorder="1" applyAlignment="1">
      <alignment vertical="center"/>
    </xf>
    <xf numFmtId="6" fontId="2" fillId="0" borderId="26" xfId="1" applyFont="1" applyBorder="1" applyAlignment="1">
      <alignment vertical="center"/>
    </xf>
    <xf numFmtId="6" fontId="2" fillId="0" borderId="27" xfId="1" applyFont="1" applyBorder="1" applyAlignment="1">
      <alignment vertical="center"/>
    </xf>
    <xf numFmtId="0" fontId="2" fillId="0" borderId="14" xfId="0" applyFont="1" applyBorder="1" applyAlignment="1">
      <alignment horizontal="distributed" vertical="center" indent="2"/>
    </xf>
    <xf numFmtId="0" fontId="2" fillId="0" borderId="2" xfId="0" applyFont="1" applyBorder="1" applyAlignment="1">
      <alignment horizontal="distributed" vertical="center" indent="2"/>
    </xf>
    <xf numFmtId="0" fontId="2" fillId="0" borderId="28" xfId="0" applyFont="1" applyBorder="1" applyAlignment="1">
      <alignment horizontal="distributed" vertical="center" indent="2"/>
    </xf>
    <xf numFmtId="0" fontId="2" fillId="0" borderId="29" xfId="0" applyFont="1" applyBorder="1" applyAlignment="1">
      <alignment horizontal="distributed" vertical="center" indent="2"/>
    </xf>
    <xf numFmtId="38" fontId="2" fillId="0" borderId="2" xfId="2" applyFont="1" applyBorder="1" applyAlignment="1">
      <alignment vertical="center"/>
    </xf>
    <xf numFmtId="38" fontId="2" fillId="0" borderId="10" xfId="2" applyFont="1" applyBorder="1" applyAlignment="1">
      <alignment vertical="center"/>
    </xf>
    <xf numFmtId="0" fontId="2" fillId="0" borderId="20" xfId="0" applyFont="1" applyBorder="1" applyAlignment="1">
      <alignment horizontal="distributed" vertical="center" indent="2"/>
    </xf>
    <xf numFmtId="0" fontId="2" fillId="0" borderId="10" xfId="0" applyFont="1" applyBorder="1" applyAlignment="1">
      <alignment horizontal="distributed" vertical="center" indent="2"/>
    </xf>
    <xf numFmtId="49" fontId="2" fillId="0" borderId="0" xfId="0" applyNumberFormat="1" applyFont="1" applyAlignment="1">
      <alignment vertical="center"/>
    </xf>
    <xf numFmtId="49" fontId="18" fillId="0" borderId="0" xfId="3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shrinkToFit="1"/>
    </xf>
    <xf numFmtId="0" fontId="13" fillId="0" borderId="57" xfId="0" applyFont="1" applyBorder="1" applyAlignment="1">
      <alignment horizontal="center" shrinkToFit="1"/>
    </xf>
    <xf numFmtId="0" fontId="7" fillId="0" borderId="0" xfId="0" applyFont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2" fillId="0" borderId="42" xfId="0" applyFont="1" applyBorder="1" applyAlignment="1">
      <alignment horizontal="distributed" vertical="center" indent="2"/>
    </xf>
    <xf numFmtId="0" fontId="2" fillId="0" borderId="43" xfId="0" applyFont="1" applyBorder="1" applyAlignment="1">
      <alignment horizontal="distributed" vertical="center" indent="2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39" xfId="0" applyFont="1" applyBorder="1" applyAlignment="1">
      <alignment horizontal="distributed" vertical="center" indent="2"/>
    </xf>
    <xf numFmtId="0" fontId="2" fillId="0" borderId="40" xfId="0" applyFont="1" applyBorder="1" applyAlignment="1">
      <alignment horizontal="distributed" vertical="center" indent="2"/>
    </xf>
    <xf numFmtId="176" fontId="2" fillId="0" borderId="40" xfId="0" applyNumberFormat="1" applyFont="1" applyBorder="1" applyAlignment="1">
      <alignment vertical="center"/>
    </xf>
    <xf numFmtId="38" fontId="2" fillId="0" borderId="40" xfId="0" applyNumberFormat="1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176" fontId="2" fillId="0" borderId="41" xfId="0" applyNumberFormat="1" applyFont="1" applyBorder="1" applyAlignment="1">
      <alignment vertical="center"/>
    </xf>
    <xf numFmtId="0" fontId="2" fillId="0" borderId="36" xfId="0" applyFont="1" applyBorder="1" applyAlignment="1">
      <alignment horizontal="distributed" vertical="center" indent="2"/>
    </xf>
    <xf numFmtId="0" fontId="2" fillId="0" borderId="37" xfId="0" applyFont="1" applyBorder="1" applyAlignment="1">
      <alignment horizontal="distributed" vertical="center" indent="2"/>
    </xf>
    <xf numFmtId="176" fontId="2" fillId="0" borderId="37" xfId="0" applyNumberFormat="1" applyFont="1" applyBorder="1" applyAlignment="1">
      <alignment vertical="center"/>
    </xf>
    <xf numFmtId="38" fontId="2" fillId="0" borderId="37" xfId="0" applyNumberFormat="1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176" fontId="2" fillId="0" borderId="38" xfId="0" applyNumberFormat="1" applyFont="1" applyBorder="1" applyAlignment="1">
      <alignment vertical="center"/>
    </xf>
    <xf numFmtId="0" fontId="2" fillId="0" borderId="45" xfId="0" applyFont="1" applyBorder="1" applyAlignment="1">
      <alignment horizontal="distributed" vertical="center" indent="2"/>
    </xf>
    <xf numFmtId="0" fontId="2" fillId="0" borderId="46" xfId="0" applyFont="1" applyBorder="1" applyAlignment="1">
      <alignment horizontal="distributed" vertical="center" indent="2"/>
    </xf>
    <xf numFmtId="6" fontId="2" fillId="0" borderId="46" xfId="1" applyFont="1" applyBorder="1" applyAlignment="1">
      <alignment horizontal="center" vertical="center"/>
    </xf>
    <xf numFmtId="6" fontId="2" fillId="0" borderId="46" xfId="1" applyFont="1" applyBorder="1" applyAlignment="1">
      <alignment vertical="center"/>
    </xf>
    <xf numFmtId="6" fontId="2" fillId="0" borderId="47" xfId="1" applyFont="1" applyBorder="1" applyAlignment="1">
      <alignment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6" fontId="2" fillId="0" borderId="49" xfId="1" applyFont="1" applyBorder="1" applyAlignment="1">
      <alignment vertical="center"/>
    </xf>
    <xf numFmtId="6" fontId="2" fillId="0" borderId="50" xfId="1" applyFont="1" applyBorder="1" applyAlignment="1">
      <alignment vertical="center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</cellXfs>
  <cellStyles count="4">
    <cellStyle name="ハイパーリンク" xfId="3" builtinId="8"/>
    <cellStyle name="桁区切り" xfId="2" builtinId="6"/>
    <cellStyle name="通貨" xfId="1" builtinId="7"/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1"/>
      </font>
    </dxf>
    <dxf>
      <font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ゴシック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DCC247-7B33-40F6-9AED-8918C6B858BE}" name="テーブル1" displayName="テーブル1" ref="A1:A21" totalsRowShown="0" headerRowDxfId="11" dataDxfId="10">
  <autoFilter ref="A1:A21" xr:uid="{63DCC247-7B33-40F6-9AED-8918C6B858BE}"/>
  <tableColumns count="1">
    <tableColumn id="1" xr3:uid="{70CBFCF4-59A8-4367-80E2-4881AB8F45A1}" name="種目" dataDxfId="9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X54"/>
  <sheetViews>
    <sheetView tabSelected="1" view="pageBreakPreview" zoomScaleNormal="238" zoomScaleSheetLayoutView="100" workbookViewId="0">
      <selection activeCell="G9" sqref="G9"/>
    </sheetView>
  </sheetViews>
  <sheetFormatPr defaultColWidth="3.875" defaultRowHeight="17.100000000000001" customHeight="1"/>
  <cols>
    <col min="1" max="16384" width="3.875" style="1"/>
  </cols>
  <sheetData>
    <row r="1" spans="3:24" ht="17.100000000000001" customHeight="1">
      <c r="C1" s="1" t="s">
        <v>44</v>
      </c>
    </row>
    <row r="2" spans="3:24" ht="17.100000000000001" customHeight="1">
      <c r="C2" s="27" t="s">
        <v>102</v>
      </c>
    </row>
    <row r="4" spans="3:24" ht="17.100000000000001" customHeight="1">
      <c r="R4" s="66">
        <v>2025</v>
      </c>
      <c r="S4" s="66"/>
      <c r="T4" s="1" t="s">
        <v>2</v>
      </c>
      <c r="V4" s="1" t="s">
        <v>1</v>
      </c>
      <c r="X4" s="1" t="s">
        <v>0</v>
      </c>
    </row>
    <row r="5" spans="3:24" ht="17.100000000000001" customHeight="1">
      <c r="C5" s="1" t="s">
        <v>3</v>
      </c>
    </row>
    <row r="6" spans="3:24" ht="9.9499999999999993" customHeight="1"/>
    <row r="7" spans="3:24" s="10" customFormat="1" ht="17.100000000000001" customHeight="1">
      <c r="C7" s="70" t="s">
        <v>70</v>
      </c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</row>
    <row r="8" spans="3:24" ht="17.100000000000001" customHeight="1">
      <c r="C8" s="71" t="s">
        <v>4</v>
      </c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</row>
    <row r="9" spans="3:24" ht="17.100000000000001" customHeight="1">
      <c r="C9" s="1" t="s">
        <v>5</v>
      </c>
    </row>
    <row r="10" spans="3:24" ht="17.100000000000001" customHeight="1">
      <c r="D10" s="72" t="s">
        <v>6</v>
      </c>
      <c r="E10" s="72"/>
      <c r="F10" s="72"/>
      <c r="G10" s="72"/>
      <c r="H10" s="72"/>
      <c r="I10" s="3" t="s">
        <v>30</v>
      </c>
      <c r="K10" s="72" t="s">
        <v>7</v>
      </c>
      <c r="L10" s="72"/>
      <c r="M10" s="72"/>
      <c r="N10" s="72"/>
      <c r="O10" s="72"/>
      <c r="P10" s="3" t="s">
        <v>30</v>
      </c>
      <c r="R10" s="72" t="s">
        <v>8</v>
      </c>
      <c r="S10" s="72"/>
      <c r="T10" s="72">
        <f>F10+M10</f>
        <v>0</v>
      </c>
      <c r="U10" s="72"/>
      <c r="V10" s="72"/>
      <c r="W10" s="3" t="s">
        <v>30</v>
      </c>
    </row>
    <row r="11" spans="3:24" ht="9" customHeight="1"/>
    <row r="12" spans="3:24" ht="17.100000000000001" customHeight="1">
      <c r="C12" s="1" t="s">
        <v>16</v>
      </c>
    </row>
    <row r="13" spans="3:24" ht="17.100000000000001" customHeight="1" thickBot="1">
      <c r="C13" s="1" t="s">
        <v>9</v>
      </c>
    </row>
    <row r="14" spans="3:24" ht="17.100000000000001" customHeight="1">
      <c r="C14" s="63" t="s">
        <v>10</v>
      </c>
      <c r="D14" s="64"/>
      <c r="E14" s="64"/>
      <c r="F14" s="64"/>
      <c r="G14" s="64"/>
      <c r="H14" s="64"/>
      <c r="I14" s="64"/>
      <c r="J14" s="64"/>
      <c r="K14" s="64"/>
      <c r="L14" s="65"/>
      <c r="M14" s="63" t="s">
        <v>11</v>
      </c>
      <c r="N14" s="64"/>
      <c r="O14" s="64"/>
      <c r="P14" s="64"/>
      <c r="Q14" s="64"/>
      <c r="R14" s="65"/>
      <c r="S14" s="63" t="s">
        <v>12</v>
      </c>
      <c r="T14" s="64"/>
      <c r="U14" s="64"/>
      <c r="V14" s="64"/>
      <c r="W14" s="64"/>
      <c r="X14" s="65"/>
    </row>
    <row r="15" spans="3:24" ht="17.100000000000001" customHeight="1">
      <c r="C15" s="67">
        <v>50</v>
      </c>
      <c r="D15" s="68"/>
      <c r="E15" s="68">
        <v>100</v>
      </c>
      <c r="F15" s="68"/>
      <c r="G15" s="68">
        <v>200</v>
      </c>
      <c r="H15" s="68"/>
      <c r="I15" s="68">
        <v>400</v>
      </c>
      <c r="J15" s="68"/>
      <c r="K15" s="68">
        <v>1500</v>
      </c>
      <c r="L15" s="69"/>
      <c r="M15" s="60">
        <v>100</v>
      </c>
      <c r="N15" s="53"/>
      <c r="O15" s="61"/>
      <c r="P15" s="52">
        <v>200</v>
      </c>
      <c r="Q15" s="53"/>
      <c r="R15" s="54"/>
      <c r="S15" s="60">
        <v>100</v>
      </c>
      <c r="T15" s="53"/>
      <c r="U15" s="61"/>
      <c r="V15" s="52">
        <v>200</v>
      </c>
      <c r="W15" s="53"/>
      <c r="X15" s="54"/>
    </row>
    <row r="16" spans="3:24" ht="17.100000000000001" customHeight="1" thickBot="1">
      <c r="C16" s="57"/>
      <c r="D16" s="58"/>
      <c r="E16" s="58"/>
      <c r="F16" s="58"/>
      <c r="G16" s="58"/>
      <c r="H16" s="58"/>
      <c r="I16" s="58"/>
      <c r="J16" s="58"/>
      <c r="K16" s="58"/>
      <c r="L16" s="59"/>
      <c r="M16" s="49"/>
      <c r="N16" s="50"/>
      <c r="O16" s="51"/>
      <c r="P16" s="55"/>
      <c r="Q16" s="50"/>
      <c r="R16" s="56"/>
      <c r="S16" s="49"/>
      <c r="T16" s="50"/>
      <c r="U16" s="51"/>
      <c r="V16" s="55"/>
      <c r="W16" s="50"/>
      <c r="X16" s="56"/>
    </row>
    <row r="17" spans="3:24" ht="16.5" customHeight="1" thickBot="1">
      <c r="C17" s="63" t="s">
        <v>13</v>
      </c>
      <c r="D17" s="64"/>
      <c r="E17" s="64"/>
      <c r="F17" s="64"/>
      <c r="G17" s="64"/>
      <c r="H17" s="65"/>
      <c r="I17" s="63" t="s">
        <v>14</v>
      </c>
      <c r="J17" s="64"/>
      <c r="K17" s="64"/>
      <c r="L17" s="64"/>
      <c r="M17" s="64"/>
      <c r="N17" s="65"/>
    </row>
    <row r="18" spans="3:24" ht="17.100000000000001" customHeight="1">
      <c r="C18" s="60">
        <v>100</v>
      </c>
      <c r="D18" s="53"/>
      <c r="E18" s="61"/>
      <c r="F18" s="52">
        <v>200</v>
      </c>
      <c r="G18" s="53"/>
      <c r="H18" s="54"/>
      <c r="I18" s="60">
        <v>200</v>
      </c>
      <c r="J18" s="53"/>
      <c r="K18" s="61"/>
      <c r="L18" s="52">
        <v>400</v>
      </c>
      <c r="M18" s="53"/>
      <c r="N18" s="54"/>
      <c r="U18" s="63" t="s">
        <v>65</v>
      </c>
      <c r="V18" s="64"/>
      <c r="W18" s="64"/>
      <c r="X18" s="65"/>
    </row>
    <row r="19" spans="3:24" ht="17.100000000000001" customHeight="1" thickBot="1">
      <c r="C19" s="49"/>
      <c r="D19" s="50"/>
      <c r="E19" s="51"/>
      <c r="F19" s="55"/>
      <c r="G19" s="50"/>
      <c r="H19" s="56"/>
      <c r="I19" s="49"/>
      <c r="J19" s="50"/>
      <c r="K19" s="51"/>
      <c r="L19" s="50"/>
      <c r="M19" s="50"/>
      <c r="N19" s="56"/>
      <c r="U19" s="57">
        <f>SUM(C16:X16,C19:N19)</f>
        <v>0</v>
      </c>
      <c r="V19" s="58"/>
      <c r="W19" s="58"/>
      <c r="X19" s="59"/>
    </row>
    <row r="20" spans="3:24" ht="9" customHeight="1"/>
    <row r="21" spans="3:24" ht="17.100000000000001" customHeight="1" thickBot="1">
      <c r="C21" s="1" t="s">
        <v>15</v>
      </c>
    </row>
    <row r="22" spans="3:24" ht="17.100000000000001" customHeight="1">
      <c r="C22" s="63" t="s">
        <v>10</v>
      </c>
      <c r="D22" s="64"/>
      <c r="E22" s="64"/>
      <c r="F22" s="64"/>
      <c r="G22" s="64"/>
      <c r="H22" s="64"/>
      <c r="I22" s="64"/>
      <c r="J22" s="64"/>
      <c r="K22" s="64"/>
      <c r="L22" s="65"/>
      <c r="M22" s="63" t="s">
        <v>11</v>
      </c>
      <c r="N22" s="64"/>
      <c r="O22" s="64"/>
      <c r="P22" s="64"/>
      <c r="Q22" s="64"/>
      <c r="R22" s="65"/>
      <c r="S22" s="63" t="s">
        <v>12</v>
      </c>
      <c r="T22" s="64"/>
      <c r="U22" s="64"/>
      <c r="V22" s="64"/>
      <c r="W22" s="64"/>
      <c r="X22" s="65"/>
    </row>
    <row r="23" spans="3:24" ht="17.100000000000001" customHeight="1">
      <c r="C23" s="67">
        <v>50</v>
      </c>
      <c r="D23" s="68"/>
      <c r="E23" s="68">
        <v>100</v>
      </c>
      <c r="F23" s="68"/>
      <c r="G23" s="68">
        <v>200</v>
      </c>
      <c r="H23" s="68"/>
      <c r="I23" s="68">
        <v>400</v>
      </c>
      <c r="J23" s="68"/>
      <c r="K23" s="68">
        <v>1500</v>
      </c>
      <c r="L23" s="69"/>
      <c r="M23" s="60">
        <v>100</v>
      </c>
      <c r="N23" s="53"/>
      <c r="O23" s="61"/>
      <c r="P23" s="52">
        <v>200</v>
      </c>
      <c r="Q23" s="53"/>
      <c r="R23" s="54"/>
      <c r="S23" s="60">
        <v>100</v>
      </c>
      <c r="T23" s="53"/>
      <c r="U23" s="61"/>
      <c r="V23" s="52">
        <v>200</v>
      </c>
      <c r="W23" s="53"/>
      <c r="X23" s="54"/>
    </row>
    <row r="24" spans="3:24" ht="17.100000000000001" customHeight="1" thickBot="1">
      <c r="C24" s="57"/>
      <c r="D24" s="58"/>
      <c r="E24" s="58"/>
      <c r="F24" s="58"/>
      <c r="G24" s="58"/>
      <c r="H24" s="58"/>
      <c r="I24" s="58"/>
      <c r="J24" s="58"/>
      <c r="K24" s="58"/>
      <c r="L24" s="59"/>
      <c r="M24" s="49"/>
      <c r="N24" s="50"/>
      <c r="O24" s="51"/>
      <c r="P24" s="55"/>
      <c r="Q24" s="50"/>
      <c r="R24" s="56"/>
      <c r="S24" s="49"/>
      <c r="T24" s="50"/>
      <c r="U24" s="51"/>
      <c r="V24" s="55"/>
      <c r="W24" s="50"/>
      <c r="X24" s="56"/>
    </row>
    <row r="25" spans="3:24" ht="16.5" customHeight="1" thickBot="1">
      <c r="C25" s="63" t="s">
        <v>13</v>
      </c>
      <c r="D25" s="64"/>
      <c r="E25" s="64"/>
      <c r="F25" s="64"/>
      <c r="G25" s="64"/>
      <c r="H25" s="65"/>
      <c r="I25" s="63" t="s">
        <v>14</v>
      </c>
      <c r="J25" s="64"/>
      <c r="K25" s="64"/>
      <c r="L25" s="64"/>
      <c r="M25" s="64"/>
      <c r="N25" s="65"/>
    </row>
    <row r="26" spans="3:24" ht="17.100000000000001" customHeight="1">
      <c r="C26" s="60">
        <v>100</v>
      </c>
      <c r="D26" s="53"/>
      <c r="E26" s="61"/>
      <c r="F26" s="52">
        <v>200</v>
      </c>
      <c r="G26" s="53"/>
      <c r="H26" s="54"/>
      <c r="I26" s="60">
        <v>200</v>
      </c>
      <c r="J26" s="53"/>
      <c r="K26" s="61"/>
      <c r="L26" s="52">
        <v>400</v>
      </c>
      <c r="M26" s="53"/>
      <c r="N26" s="54"/>
      <c r="U26" s="63" t="s">
        <v>66</v>
      </c>
      <c r="V26" s="64"/>
      <c r="W26" s="64"/>
      <c r="X26" s="65"/>
    </row>
    <row r="27" spans="3:24" ht="17.100000000000001" customHeight="1" thickBot="1">
      <c r="C27" s="49"/>
      <c r="D27" s="50"/>
      <c r="E27" s="51"/>
      <c r="F27" s="55"/>
      <c r="G27" s="50"/>
      <c r="H27" s="56"/>
      <c r="I27" s="49"/>
      <c r="J27" s="50"/>
      <c r="K27" s="51"/>
      <c r="L27" s="50"/>
      <c r="M27" s="50"/>
      <c r="N27" s="56"/>
      <c r="U27" s="57">
        <f>SUM(C24:X24,C27:N27)</f>
        <v>0</v>
      </c>
      <c r="V27" s="58"/>
      <c r="W27" s="58"/>
      <c r="X27" s="59"/>
    </row>
    <row r="28" spans="3:24" ht="9" customHeight="1"/>
    <row r="29" spans="3:24" ht="17.100000000000001" customHeight="1" thickBot="1">
      <c r="C29" s="1" t="s">
        <v>17</v>
      </c>
    </row>
    <row r="30" spans="3:24" ht="17.100000000000001" customHeight="1" thickBot="1">
      <c r="C30" s="73" t="s">
        <v>24</v>
      </c>
      <c r="D30" s="74"/>
      <c r="E30" s="74"/>
      <c r="F30" s="74"/>
      <c r="G30" s="74"/>
      <c r="H30" s="75"/>
      <c r="I30" s="73" t="s">
        <v>25</v>
      </c>
      <c r="J30" s="74"/>
      <c r="K30" s="74"/>
      <c r="L30" s="74"/>
      <c r="M30" s="74"/>
      <c r="N30" s="76"/>
    </row>
    <row r="31" spans="3:24" ht="17.100000000000001" customHeight="1">
      <c r="C31" s="67" t="s">
        <v>27</v>
      </c>
      <c r="D31" s="68"/>
      <c r="E31" s="68" t="s">
        <v>28</v>
      </c>
      <c r="F31" s="68"/>
      <c r="G31" s="68" t="s">
        <v>29</v>
      </c>
      <c r="H31" s="68"/>
      <c r="I31" s="67" t="s">
        <v>26</v>
      </c>
      <c r="J31" s="68"/>
      <c r="K31" s="68" t="s">
        <v>27</v>
      </c>
      <c r="L31" s="68"/>
      <c r="M31" s="68" t="s">
        <v>29</v>
      </c>
      <c r="N31" s="69"/>
      <c r="U31" s="63" t="s">
        <v>67</v>
      </c>
      <c r="V31" s="64"/>
      <c r="W31" s="64"/>
      <c r="X31" s="65"/>
    </row>
    <row r="32" spans="3:24" ht="17.100000000000001" customHeight="1" thickBot="1">
      <c r="C32" s="57"/>
      <c r="D32" s="58"/>
      <c r="E32" s="58"/>
      <c r="F32" s="58"/>
      <c r="G32" s="58"/>
      <c r="H32" s="58"/>
      <c r="I32" s="57"/>
      <c r="J32" s="58"/>
      <c r="K32" s="58"/>
      <c r="L32" s="58"/>
      <c r="M32" s="58"/>
      <c r="N32" s="59"/>
      <c r="U32" s="57">
        <f>SUM(C32:N32)</f>
        <v>0</v>
      </c>
      <c r="V32" s="58"/>
      <c r="W32" s="58"/>
      <c r="X32" s="59"/>
    </row>
    <row r="33" spans="3:24" ht="9" customHeight="1"/>
    <row r="34" spans="3:24" ht="17.100000000000001" customHeight="1" thickBot="1">
      <c r="C34" s="1" t="s">
        <v>18</v>
      </c>
    </row>
    <row r="35" spans="3:24" ht="17.100000000000001" customHeight="1" thickBot="1">
      <c r="D35" s="77" t="s">
        <v>19</v>
      </c>
      <c r="E35" s="78"/>
      <c r="F35" s="78"/>
      <c r="G35" s="78"/>
      <c r="H35" s="78"/>
      <c r="I35" s="62" t="s">
        <v>31</v>
      </c>
      <c r="J35" s="62"/>
      <c r="K35" s="62"/>
      <c r="L35" s="62"/>
      <c r="M35" s="62"/>
      <c r="N35" s="62"/>
      <c r="O35" s="62"/>
      <c r="P35" s="62" t="s">
        <v>32</v>
      </c>
      <c r="Q35" s="62"/>
      <c r="R35" s="62"/>
      <c r="S35" s="62"/>
      <c r="T35" s="62"/>
      <c r="U35" s="79"/>
    </row>
    <row r="36" spans="3:24" ht="17.100000000000001" customHeight="1">
      <c r="D36" s="107" t="s">
        <v>20</v>
      </c>
      <c r="E36" s="108"/>
      <c r="F36" s="108"/>
      <c r="G36" s="108"/>
      <c r="H36" s="108"/>
      <c r="I36" s="83">
        <v>2000</v>
      </c>
      <c r="J36" s="84"/>
      <c r="K36" s="85"/>
      <c r="L36" s="11" t="s">
        <v>34</v>
      </c>
      <c r="M36" s="106">
        <f>SUM(U19+U27)</f>
        <v>0</v>
      </c>
      <c r="N36" s="106"/>
      <c r="O36" s="106"/>
      <c r="P36" s="93">
        <f>I36*M36</f>
        <v>0</v>
      </c>
      <c r="Q36" s="93"/>
      <c r="R36" s="93"/>
      <c r="S36" s="93"/>
      <c r="T36" s="93"/>
      <c r="U36" s="94"/>
    </row>
    <row r="37" spans="3:24" ht="17.100000000000001" customHeight="1">
      <c r="D37" s="101" t="s">
        <v>21</v>
      </c>
      <c r="E37" s="102"/>
      <c r="F37" s="102"/>
      <c r="G37" s="102"/>
      <c r="H37" s="102"/>
      <c r="I37" s="86">
        <v>4000</v>
      </c>
      <c r="J37" s="87"/>
      <c r="K37" s="88"/>
      <c r="L37" s="4" t="s">
        <v>34</v>
      </c>
      <c r="M37" s="105">
        <f>U32</f>
        <v>0</v>
      </c>
      <c r="N37" s="105"/>
      <c r="O37" s="105"/>
      <c r="P37" s="95">
        <f>I37*M37</f>
        <v>0</v>
      </c>
      <c r="Q37" s="95"/>
      <c r="R37" s="95"/>
      <c r="S37" s="95"/>
      <c r="T37" s="95"/>
      <c r="U37" s="96"/>
    </row>
    <row r="38" spans="3:24" ht="17.100000000000001" customHeight="1" thickBot="1">
      <c r="D38" s="103" t="s">
        <v>22</v>
      </c>
      <c r="E38" s="104"/>
      <c r="F38" s="104"/>
      <c r="G38" s="104"/>
      <c r="H38" s="104"/>
      <c r="I38" s="90"/>
      <c r="J38" s="91"/>
      <c r="K38" s="91"/>
      <c r="L38" s="91"/>
      <c r="M38" s="91"/>
      <c r="N38" s="91"/>
      <c r="O38" s="92"/>
      <c r="P38" s="97">
        <v>1000</v>
      </c>
      <c r="Q38" s="97"/>
      <c r="R38" s="97"/>
      <c r="S38" s="97"/>
      <c r="T38" s="97"/>
      <c r="U38" s="98"/>
    </row>
    <row r="39" spans="3:24" ht="17.100000000000001" customHeight="1" thickTop="1" thickBot="1">
      <c r="D39" s="81" t="s">
        <v>33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99">
        <f>SUM(P36:U38)</f>
        <v>1000</v>
      </c>
      <c r="Q39" s="99"/>
      <c r="R39" s="99"/>
      <c r="S39" s="99"/>
      <c r="T39" s="99"/>
      <c r="U39" s="100"/>
    </row>
    <row r="40" spans="3:24" ht="9" customHeight="1"/>
    <row r="41" spans="3:24" s="38" customFormat="1" ht="17.100000000000001" customHeight="1">
      <c r="D41" s="39" t="s">
        <v>35</v>
      </c>
      <c r="E41" s="39"/>
      <c r="F41" s="39"/>
      <c r="G41" s="89"/>
      <c r="H41" s="89"/>
      <c r="I41" s="89"/>
      <c r="J41" s="89"/>
      <c r="K41" s="89"/>
      <c r="L41" s="89"/>
      <c r="N41" s="39" t="s">
        <v>36</v>
      </c>
      <c r="O41" s="39"/>
      <c r="P41" s="39"/>
      <c r="Q41" s="39"/>
      <c r="R41" s="89"/>
      <c r="S41" s="89"/>
      <c r="T41" s="89"/>
      <c r="U41" s="89"/>
    </row>
    <row r="42" spans="3:24" s="38" customFormat="1" ht="17.100000000000001" customHeight="1">
      <c r="D42" s="40" t="s">
        <v>23</v>
      </c>
      <c r="E42" s="40"/>
      <c r="F42" s="40"/>
      <c r="G42" s="40" t="s">
        <v>37</v>
      </c>
      <c r="H42" s="40"/>
      <c r="I42" s="80"/>
      <c r="J42" s="80"/>
      <c r="K42" s="80"/>
      <c r="L42" s="80"/>
      <c r="N42" s="40" t="s">
        <v>38</v>
      </c>
      <c r="O42" s="40"/>
      <c r="P42" s="80"/>
      <c r="Q42" s="80"/>
      <c r="R42" s="80"/>
      <c r="S42" s="80"/>
      <c r="T42" s="80"/>
      <c r="U42" s="80"/>
    </row>
    <row r="43" spans="3:24" s="38" customFormat="1" ht="17.100000000000001" customHeight="1">
      <c r="D43" s="40" t="s">
        <v>39</v>
      </c>
      <c r="E43" s="40"/>
      <c r="F43" s="48" t="s">
        <v>41</v>
      </c>
      <c r="G43" s="48"/>
      <c r="H43" s="80"/>
      <c r="I43" s="80"/>
      <c r="J43" s="41" t="s">
        <v>40</v>
      </c>
      <c r="K43" s="80"/>
      <c r="L43" s="80"/>
      <c r="M43" s="40" t="s">
        <v>42</v>
      </c>
    </row>
    <row r="44" spans="3:24" s="38" customFormat="1" ht="17.100000000000001" customHeight="1">
      <c r="D44" s="40"/>
      <c r="E44" s="40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</row>
    <row r="45" spans="3:24" ht="17.100000000000001" customHeight="1">
      <c r="D45" s="6" t="s">
        <v>43</v>
      </c>
      <c r="E45" s="6"/>
      <c r="F45" s="6"/>
      <c r="G45" s="80"/>
      <c r="H45" s="80"/>
      <c r="I45" s="80"/>
      <c r="J45" s="33" t="s">
        <v>40</v>
      </c>
      <c r="K45" s="80"/>
      <c r="L45" s="80"/>
      <c r="M45" s="80"/>
      <c r="N45" s="33" t="s">
        <v>40</v>
      </c>
      <c r="O45" s="80"/>
      <c r="P45" s="80"/>
      <c r="Q45" s="80"/>
    </row>
    <row r="46" spans="3:24" ht="17.100000000000001" customHeight="1">
      <c r="D46" s="1" t="s">
        <v>95</v>
      </c>
      <c r="N46" s="5"/>
    </row>
    <row r="47" spans="3:24" s="35" customFormat="1" ht="14.1" customHeight="1">
      <c r="D47" s="35" t="s">
        <v>92</v>
      </c>
      <c r="I47" s="35" t="s">
        <v>93</v>
      </c>
      <c r="K47" s="35" t="s">
        <v>94</v>
      </c>
      <c r="N47" s="36"/>
      <c r="O47" s="35" t="s">
        <v>99</v>
      </c>
    </row>
    <row r="48" spans="3:24" ht="17.100000000000001" customHeight="1">
      <c r="C48" s="1" t="str">
        <f>IF($D48="","","１．")</f>
        <v/>
      </c>
      <c r="D48" s="46"/>
      <c r="E48" s="46"/>
      <c r="F48" s="46"/>
      <c r="G48" s="46"/>
      <c r="H48" s="46"/>
      <c r="I48" s="45"/>
      <c r="J48" s="37"/>
      <c r="K48" s="46"/>
      <c r="L48" s="46"/>
      <c r="M48" s="46"/>
      <c r="N48" s="46"/>
      <c r="O48" s="47"/>
      <c r="P48" s="47"/>
      <c r="Q48" s="47"/>
      <c r="R48" s="47"/>
      <c r="S48" s="47"/>
      <c r="T48" s="47"/>
      <c r="U48" s="47"/>
      <c r="V48" s="47"/>
      <c r="W48" s="47"/>
      <c r="X48" s="47"/>
    </row>
    <row r="49" spans="3:24" ht="17.100000000000001" customHeight="1">
      <c r="D49" s="42" t="s">
        <v>98</v>
      </c>
      <c r="E49" s="38"/>
      <c r="F49" s="40"/>
      <c r="G49" s="35" t="s">
        <v>100</v>
      </c>
      <c r="I49" s="37"/>
      <c r="J49" s="46"/>
      <c r="K49" s="48"/>
      <c r="L49" s="48"/>
      <c r="M49" s="48"/>
      <c r="N49" s="48"/>
      <c r="O49" s="48"/>
      <c r="P49" s="35" t="s">
        <v>101</v>
      </c>
      <c r="Q49" s="37"/>
      <c r="S49" s="48"/>
      <c r="T49" s="48"/>
      <c r="U49" s="48"/>
      <c r="V49" s="48"/>
      <c r="W49" s="48"/>
      <c r="X49" s="48"/>
    </row>
    <row r="50" spans="3:24" ht="17.100000000000001" customHeight="1">
      <c r="C50" s="1" t="str">
        <f>IF($D50="","","２．")</f>
        <v/>
      </c>
      <c r="D50" s="109"/>
      <c r="E50" s="109"/>
      <c r="F50" s="109"/>
      <c r="G50" s="109"/>
      <c r="H50" s="109"/>
      <c r="I50" s="37"/>
      <c r="J50" s="37"/>
      <c r="K50" s="109"/>
      <c r="L50" s="109"/>
      <c r="M50" s="109"/>
      <c r="N50" s="109"/>
      <c r="O50" s="110"/>
      <c r="P50" s="110"/>
      <c r="Q50" s="110"/>
      <c r="R50" s="110"/>
      <c r="S50" s="110"/>
      <c r="T50" s="110"/>
      <c r="U50" s="110"/>
      <c r="V50" s="110"/>
      <c r="W50" s="110"/>
      <c r="X50" s="110"/>
    </row>
    <row r="51" spans="3:24" ht="17.100000000000001" customHeight="1">
      <c r="D51" s="44" t="s">
        <v>98</v>
      </c>
      <c r="E51" s="38"/>
      <c r="F51" s="38"/>
      <c r="G51" s="43" t="s">
        <v>100</v>
      </c>
      <c r="I51" s="37"/>
      <c r="J51" s="109"/>
      <c r="K51" s="109"/>
      <c r="L51" s="109"/>
      <c r="M51" s="109"/>
      <c r="N51" s="109"/>
      <c r="O51" s="109"/>
      <c r="P51" s="43" t="s">
        <v>101</v>
      </c>
      <c r="Q51" s="37"/>
      <c r="S51" s="109"/>
      <c r="T51" s="109"/>
      <c r="U51" s="109"/>
      <c r="V51" s="109"/>
      <c r="W51" s="109"/>
      <c r="X51" s="109"/>
    </row>
    <row r="52" spans="3:24" ht="17.100000000000001" customHeight="1">
      <c r="C52" s="1" t="str">
        <f>IF($D52="","","３．")</f>
        <v/>
      </c>
      <c r="D52" s="109"/>
      <c r="E52" s="109"/>
      <c r="F52" s="109"/>
      <c r="G52" s="109"/>
      <c r="H52" s="109"/>
      <c r="I52" s="37"/>
      <c r="J52" s="37"/>
      <c r="K52" s="109"/>
      <c r="L52" s="109"/>
      <c r="M52" s="109"/>
      <c r="N52" s="109"/>
      <c r="O52" s="110"/>
      <c r="P52" s="110"/>
      <c r="Q52" s="110"/>
      <c r="R52" s="110"/>
      <c r="S52" s="110"/>
      <c r="T52" s="110"/>
      <c r="U52" s="110"/>
      <c r="V52" s="110"/>
      <c r="W52" s="110"/>
      <c r="X52" s="110"/>
    </row>
    <row r="53" spans="3:24" ht="17.100000000000001" customHeight="1">
      <c r="D53" s="44" t="s">
        <v>98</v>
      </c>
      <c r="E53" s="38"/>
      <c r="F53" s="38"/>
      <c r="G53" s="43" t="s">
        <v>100</v>
      </c>
      <c r="I53" s="37"/>
      <c r="J53" s="109"/>
      <c r="K53" s="109"/>
      <c r="L53" s="109"/>
      <c r="M53" s="109"/>
      <c r="N53" s="109"/>
      <c r="O53" s="109"/>
      <c r="P53" s="43" t="s">
        <v>101</v>
      </c>
      <c r="Q53" s="37"/>
      <c r="S53" s="109"/>
      <c r="T53" s="109"/>
      <c r="U53" s="109"/>
      <c r="V53" s="109"/>
      <c r="W53" s="109"/>
      <c r="X53" s="109"/>
    </row>
    <row r="54" spans="3:24" ht="3" customHeight="1"/>
  </sheetData>
  <mergeCells count="133">
    <mergeCell ref="J53:O53"/>
    <mergeCell ref="S53:X53"/>
    <mergeCell ref="D50:H50"/>
    <mergeCell ref="K50:N50"/>
    <mergeCell ref="O50:X50"/>
    <mergeCell ref="J51:O51"/>
    <mergeCell ref="S51:X51"/>
    <mergeCell ref="D52:H52"/>
    <mergeCell ref="K52:N52"/>
    <mergeCell ref="O52:X52"/>
    <mergeCell ref="F43:G43"/>
    <mergeCell ref="H43:I43"/>
    <mergeCell ref="K43:L43"/>
    <mergeCell ref="F44:X44"/>
    <mergeCell ref="O45:Q45"/>
    <mergeCell ref="K45:M45"/>
    <mergeCell ref="G45:I45"/>
    <mergeCell ref="D39:O39"/>
    <mergeCell ref="I36:K36"/>
    <mergeCell ref="I37:K37"/>
    <mergeCell ref="G41:L41"/>
    <mergeCell ref="R41:U41"/>
    <mergeCell ref="I42:L42"/>
    <mergeCell ref="P42:U42"/>
    <mergeCell ref="I38:O38"/>
    <mergeCell ref="P36:U36"/>
    <mergeCell ref="P37:U37"/>
    <mergeCell ref="P38:U38"/>
    <mergeCell ref="P39:U39"/>
    <mergeCell ref="D37:H37"/>
    <mergeCell ref="D38:H38"/>
    <mergeCell ref="M37:O37"/>
    <mergeCell ref="M36:O36"/>
    <mergeCell ref="D36:H36"/>
    <mergeCell ref="M31:N31"/>
    <mergeCell ref="M32:N32"/>
    <mergeCell ref="K31:L31"/>
    <mergeCell ref="U32:X32"/>
    <mergeCell ref="U31:X31"/>
    <mergeCell ref="C30:H30"/>
    <mergeCell ref="I30:N30"/>
    <mergeCell ref="D35:H35"/>
    <mergeCell ref="P35:U35"/>
    <mergeCell ref="G31:H31"/>
    <mergeCell ref="G32:H32"/>
    <mergeCell ref="E31:F31"/>
    <mergeCell ref="E32:F32"/>
    <mergeCell ref="C31:D31"/>
    <mergeCell ref="C32:D32"/>
    <mergeCell ref="K32:L32"/>
    <mergeCell ref="I31:J31"/>
    <mergeCell ref="I32:J32"/>
    <mergeCell ref="C7:X7"/>
    <mergeCell ref="C8:X8"/>
    <mergeCell ref="R10:S10"/>
    <mergeCell ref="K10:L10"/>
    <mergeCell ref="D10:E10"/>
    <mergeCell ref="F10:H10"/>
    <mergeCell ref="I25:N25"/>
    <mergeCell ref="U26:X26"/>
    <mergeCell ref="C24:D24"/>
    <mergeCell ref="E24:F24"/>
    <mergeCell ref="G24:H24"/>
    <mergeCell ref="I24:J24"/>
    <mergeCell ref="K24:L24"/>
    <mergeCell ref="M10:O10"/>
    <mergeCell ref="T10:V10"/>
    <mergeCell ref="M22:R22"/>
    <mergeCell ref="S22:X22"/>
    <mergeCell ref="L19:N19"/>
    <mergeCell ref="L18:N18"/>
    <mergeCell ref="S14:X14"/>
    <mergeCell ref="I17:N17"/>
    <mergeCell ref="C22:L22"/>
    <mergeCell ref="L26:N26"/>
    <mergeCell ref="I18:K18"/>
    <mergeCell ref="R4:S4"/>
    <mergeCell ref="C25:H25"/>
    <mergeCell ref="C16:D16"/>
    <mergeCell ref="C15:D15"/>
    <mergeCell ref="E16:F16"/>
    <mergeCell ref="E15:F15"/>
    <mergeCell ref="G16:H16"/>
    <mergeCell ref="G15:H15"/>
    <mergeCell ref="C17:H17"/>
    <mergeCell ref="M14:R14"/>
    <mergeCell ref="C14:L14"/>
    <mergeCell ref="I16:J16"/>
    <mergeCell ref="I15:J15"/>
    <mergeCell ref="K16:L16"/>
    <mergeCell ref="K15:L15"/>
    <mergeCell ref="C23:D23"/>
    <mergeCell ref="E23:F23"/>
    <mergeCell ref="G23:H23"/>
    <mergeCell ref="I23:J23"/>
    <mergeCell ref="K23:L23"/>
    <mergeCell ref="S23:U23"/>
    <mergeCell ref="S24:U24"/>
    <mergeCell ref="P23:R23"/>
    <mergeCell ref="P24:R24"/>
    <mergeCell ref="V15:X15"/>
    <mergeCell ref="V16:X16"/>
    <mergeCell ref="S15:U15"/>
    <mergeCell ref="S16:U16"/>
    <mergeCell ref="P15:R15"/>
    <mergeCell ref="P16:R16"/>
    <mergeCell ref="M15:O15"/>
    <mergeCell ref="M16:O16"/>
    <mergeCell ref="U18:X18"/>
    <mergeCell ref="D48:H48"/>
    <mergeCell ref="K48:N48"/>
    <mergeCell ref="O48:X48"/>
    <mergeCell ref="J49:O49"/>
    <mergeCell ref="S49:X49"/>
    <mergeCell ref="I19:K19"/>
    <mergeCell ref="F18:H18"/>
    <mergeCell ref="F19:H19"/>
    <mergeCell ref="U27:X27"/>
    <mergeCell ref="V23:X23"/>
    <mergeCell ref="V24:X24"/>
    <mergeCell ref="C18:E18"/>
    <mergeCell ref="C19:E19"/>
    <mergeCell ref="U19:X19"/>
    <mergeCell ref="L27:N27"/>
    <mergeCell ref="I26:K26"/>
    <mergeCell ref="I27:K27"/>
    <mergeCell ref="F26:H26"/>
    <mergeCell ref="F27:H27"/>
    <mergeCell ref="C26:E26"/>
    <mergeCell ref="C27:E27"/>
    <mergeCell ref="M23:O23"/>
    <mergeCell ref="M24:O24"/>
    <mergeCell ref="I35:O35"/>
  </mergeCells>
  <phoneticPr fontId="3"/>
  <conditionalFormatting sqref="D51 G51 P51">
    <cfRule type="expression" dxfId="8" priority="4">
      <formula>OR($T$10&gt;10, $D$50&lt;&gt;"")</formula>
    </cfRule>
  </conditionalFormatting>
  <conditionalFormatting sqref="D53 G53 P53">
    <cfRule type="expression" dxfId="7" priority="10">
      <formula>OR($T$10&gt;=20, $D$52&lt;&gt;"")</formula>
    </cfRule>
  </conditionalFormatting>
  <conditionalFormatting sqref="D50:I50 K50:X50 F51 J51:O51 S51:X51">
    <cfRule type="expression" dxfId="6" priority="2">
      <formula>OR(AND($T$10&gt;10, $D$50=""), $D$50&lt;&gt;"")</formula>
    </cfRule>
    <cfRule type="expression" dxfId="5" priority="3">
      <formula>OR($T$10&gt;10, $D$50&lt;&gt;"")</formula>
    </cfRule>
  </conditionalFormatting>
  <conditionalFormatting sqref="D52:I52 K52:X52 F53 J53:O53 S53:X53">
    <cfRule type="expression" dxfId="4" priority="5">
      <formula>OR(AND($T$10&gt;=20, D52=""), $D$52&lt;&gt;"")</formula>
    </cfRule>
    <cfRule type="expression" dxfId="3" priority="6">
      <formula>OR($T$10&gt;=20, $D$52&lt;&gt;"")</formula>
    </cfRule>
  </conditionalFormatting>
  <conditionalFormatting sqref="U4 W4 F10:H10 M10:O10 G41:L41 R41:U41 I42:L42 P42:U42 H43:I43 K43:L43 F44:X44 G45:I45 K45:M45 O45:Q45 D48:I48 K48:X48 F49 J49:O49 S49:X49">
    <cfRule type="cellIs" dxfId="2" priority="1" operator="equal">
      <formula>""</formula>
    </cfRule>
  </conditionalFormatting>
  <dataValidations count="2">
    <dataValidation type="list" allowBlank="1" showInputMessage="1" showErrorMessage="1" sqref="F49 F51 F53" xr:uid="{58B91FD0-F570-401B-8438-135DFCEAB92B}">
      <formula1>"有,無"</formula1>
    </dataValidation>
    <dataValidation type="list" allowBlank="1" showInputMessage="1" showErrorMessage="1" sqref="J49:O49 S49:X49 J51:O51 S51:X51 J53:O53 S53:X53" xr:uid="{830AE573-84F9-43F2-92B5-A608F793CD84}">
      <formula1>種目</formula1>
    </dataValidation>
  </dataValidations>
  <pageMargins left="0.47244094488188981" right="0.39370078740157483" top="0.35433070866141736" bottom="0.35433070866141736" header="0.31496062992125984" footer="0.31496062992125984"/>
  <pageSetup paperSize="9" scale="9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CED50-DBFE-4BD2-9095-C448CD5DBD7C}">
  <dimension ref="C1:X48"/>
  <sheetViews>
    <sheetView view="pageBreakPreview" topLeftCell="A2" zoomScaleNormal="100" workbookViewId="0">
      <selection activeCell="H33" sqref="H33"/>
    </sheetView>
  </sheetViews>
  <sheetFormatPr defaultColWidth="3.875" defaultRowHeight="17.100000000000001" customHeight="1"/>
  <cols>
    <col min="1" max="16384" width="3.875" style="1"/>
  </cols>
  <sheetData>
    <row r="1" spans="3:24" ht="17.100000000000001" customHeight="1">
      <c r="C1" s="1" t="s">
        <v>68</v>
      </c>
    </row>
    <row r="2" spans="3:24" s="27" customFormat="1" ht="17.100000000000001" customHeight="1">
      <c r="C2" s="27" t="s">
        <v>102</v>
      </c>
    </row>
    <row r="4" spans="3:24" s="10" customFormat="1" ht="17.100000000000001" customHeight="1">
      <c r="C4" s="70" t="str">
        <f>エントリー集計用紙!C7</f>
        <v>第18回北部学生選手権水泳競技大会 兼 第40回北部地区国公立大学選手権水泳競技大会</v>
      </c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</row>
    <row r="5" spans="3:24" ht="17.100000000000001" customHeight="1">
      <c r="C5" s="71" t="s">
        <v>45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</row>
    <row r="7" spans="3:24" ht="17.100000000000001" customHeight="1">
      <c r="D7" s="12" t="s">
        <v>46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13"/>
    </row>
    <row r="8" spans="3:24" ht="17.100000000000001" customHeight="1">
      <c r="D8" s="7"/>
      <c r="W8" s="8"/>
    </row>
    <row r="9" spans="3:24" ht="17.100000000000001" customHeight="1">
      <c r="D9" s="7" t="s">
        <v>47</v>
      </c>
      <c r="W9" s="8"/>
    </row>
    <row r="10" spans="3:24" ht="17.100000000000001" customHeight="1">
      <c r="D10" s="7" t="s">
        <v>48</v>
      </c>
      <c r="G10" s="32" t="s">
        <v>72</v>
      </c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W10" s="8"/>
    </row>
    <row r="11" spans="3:24" ht="17.100000000000001" customHeight="1">
      <c r="D11" s="7" t="s">
        <v>49</v>
      </c>
      <c r="G11" s="1" t="s">
        <v>50</v>
      </c>
      <c r="W11" s="8"/>
    </row>
    <row r="12" spans="3:24" ht="17.100000000000001" customHeight="1">
      <c r="D12" s="7"/>
      <c r="G12" s="1" t="s">
        <v>51</v>
      </c>
      <c r="W12" s="8"/>
    </row>
    <row r="13" spans="3:24" ht="17.100000000000001" customHeight="1">
      <c r="D13" s="7"/>
      <c r="G13" s="1" t="s">
        <v>52</v>
      </c>
      <c r="W13" s="8"/>
    </row>
    <row r="14" spans="3:24" ht="17.100000000000001" customHeight="1">
      <c r="D14" s="7"/>
      <c r="O14" s="1" t="s">
        <v>69</v>
      </c>
      <c r="W14" s="8"/>
    </row>
    <row r="15" spans="3:24" ht="17.100000000000001" customHeight="1">
      <c r="D15" s="7" t="s">
        <v>53</v>
      </c>
      <c r="G15" s="16" t="s">
        <v>71</v>
      </c>
      <c r="W15" s="8"/>
    </row>
    <row r="16" spans="3:24" ht="17.100000000000001" customHeight="1">
      <c r="D16" s="7"/>
      <c r="W16" s="8"/>
    </row>
    <row r="17" spans="3:24" ht="17.100000000000001" customHeight="1">
      <c r="D17" s="7" t="s">
        <v>54</v>
      </c>
      <c r="W17" s="8"/>
    </row>
    <row r="18" spans="3:24" ht="17.100000000000001" customHeight="1">
      <c r="D18" s="7" t="s">
        <v>55</v>
      </c>
      <c r="W18" s="8"/>
    </row>
    <row r="19" spans="3:24" ht="17.100000000000001" customHeight="1">
      <c r="D19" s="7"/>
      <c r="W19" s="8"/>
    </row>
    <row r="20" spans="3:24" ht="17.100000000000001" customHeight="1">
      <c r="D20" s="111" t="s">
        <v>56</v>
      </c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3"/>
    </row>
    <row r="21" spans="3:24" ht="17.100000000000001" customHeight="1">
      <c r="D21" s="111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3"/>
    </row>
    <row r="22" spans="3:24" ht="17.100000000000001" customHeight="1">
      <c r="D22" s="7"/>
      <c r="W22" s="8"/>
    </row>
    <row r="23" spans="3:24" ht="17.100000000000001" customHeight="1">
      <c r="D23" s="7"/>
      <c r="W23" s="8"/>
    </row>
    <row r="24" spans="3:24" ht="17.100000000000001" customHeight="1">
      <c r="D24" s="14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15"/>
    </row>
    <row r="26" spans="3:24" ht="17.100000000000001" customHeight="1">
      <c r="E26" s="119" t="s">
        <v>19</v>
      </c>
      <c r="F26" s="120"/>
      <c r="G26" s="120"/>
      <c r="H26" s="120"/>
      <c r="I26" s="120"/>
      <c r="J26" s="121" t="s">
        <v>31</v>
      </c>
      <c r="K26" s="121"/>
      <c r="L26" s="121"/>
      <c r="M26" s="121"/>
      <c r="N26" s="121"/>
      <c r="O26" s="121"/>
      <c r="P26" s="121"/>
      <c r="Q26" s="121" t="s">
        <v>32</v>
      </c>
      <c r="R26" s="121"/>
      <c r="S26" s="121"/>
      <c r="T26" s="121"/>
      <c r="U26" s="121"/>
      <c r="V26" s="122"/>
    </row>
    <row r="27" spans="3:24" ht="17.100000000000001" customHeight="1">
      <c r="E27" s="123" t="s">
        <v>20</v>
      </c>
      <c r="F27" s="124"/>
      <c r="G27" s="124"/>
      <c r="H27" s="124"/>
      <c r="I27" s="124"/>
      <c r="J27" s="125">
        <v>2000</v>
      </c>
      <c r="K27" s="125"/>
      <c r="L27" s="125"/>
      <c r="M27" s="18" t="s">
        <v>34</v>
      </c>
      <c r="N27" s="126">
        <f>エントリー集計用紙!M36</f>
        <v>0</v>
      </c>
      <c r="O27" s="127"/>
      <c r="P27" s="127"/>
      <c r="Q27" s="125">
        <f>J27*N27</f>
        <v>0</v>
      </c>
      <c r="R27" s="125"/>
      <c r="S27" s="125"/>
      <c r="T27" s="125"/>
      <c r="U27" s="125"/>
      <c r="V27" s="128"/>
    </row>
    <row r="28" spans="3:24" ht="17.100000000000001" customHeight="1">
      <c r="E28" s="129" t="s">
        <v>21</v>
      </c>
      <c r="F28" s="130"/>
      <c r="G28" s="130"/>
      <c r="H28" s="130"/>
      <c r="I28" s="130"/>
      <c r="J28" s="131">
        <v>4000</v>
      </c>
      <c r="K28" s="131"/>
      <c r="L28" s="131"/>
      <c r="M28" s="17" t="s">
        <v>34</v>
      </c>
      <c r="N28" s="132">
        <f>エントリー集計用紙!M37</f>
        <v>0</v>
      </c>
      <c r="O28" s="133"/>
      <c r="P28" s="133"/>
      <c r="Q28" s="131">
        <f>J28*N28</f>
        <v>0</v>
      </c>
      <c r="R28" s="131"/>
      <c r="S28" s="131"/>
      <c r="T28" s="131"/>
      <c r="U28" s="131"/>
      <c r="V28" s="134"/>
    </row>
    <row r="29" spans="3:24" ht="17.100000000000001" customHeight="1" thickBot="1">
      <c r="E29" s="135" t="s">
        <v>22</v>
      </c>
      <c r="F29" s="136"/>
      <c r="G29" s="136"/>
      <c r="H29" s="136"/>
      <c r="I29" s="136"/>
      <c r="J29" s="137"/>
      <c r="K29" s="137"/>
      <c r="L29" s="137"/>
      <c r="M29" s="137"/>
      <c r="N29" s="137"/>
      <c r="O29" s="137"/>
      <c r="P29" s="137"/>
      <c r="Q29" s="138">
        <v>1000</v>
      </c>
      <c r="R29" s="138"/>
      <c r="S29" s="138"/>
      <c r="T29" s="138"/>
      <c r="U29" s="138"/>
      <c r="V29" s="139"/>
    </row>
    <row r="30" spans="3:24" ht="17.100000000000001" customHeight="1" thickTop="1">
      <c r="E30" s="140" t="s">
        <v>33</v>
      </c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2">
        <f>SUM(Q27:V29)</f>
        <v>1000</v>
      </c>
      <c r="R30" s="142"/>
      <c r="S30" s="142"/>
      <c r="T30" s="142"/>
      <c r="U30" s="142"/>
      <c r="V30" s="143"/>
    </row>
    <row r="32" spans="3:24" ht="17.100000000000001" customHeight="1" thickBot="1"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</row>
    <row r="34" spans="3:24" ht="17.100000000000001" customHeight="1">
      <c r="D34" s="148" t="s">
        <v>36</v>
      </c>
      <c r="E34" s="148"/>
      <c r="F34" s="148"/>
      <c r="G34" s="148"/>
      <c r="H34" s="149"/>
      <c r="I34" s="149"/>
      <c r="J34" s="149"/>
      <c r="K34" s="149"/>
      <c r="X34" s="5" t="s">
        <v>64</v>
      </c>
    </row>
    <row r="35" spans="3:24" ht="8.1" customHeight="1">
      <c r="D35" s="27"/>
      <c r="E35" s="27"/>
      <c r="F35" s="27"/>
      <c r="G35" s="27"/>
      <c r="H35" s="27"/>
      <c r="I35" s="27"/>
      <c r="J35" s="27"/>
      <c r="K35" s="27"/>
      <c r="X35" s="5"/>
    </row>
    <row r="36" spans="3:24" s="29" customFormat="1" ht="24" customHeight="1">
      <c r="C36" s="146" t="s">
        <v>62</v>
      </c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</row>
    <row r="37" spans="3:24" ht="17.100000000000001" customHeight="1">
      <c r="D37" s="114"/>
      <c r="E37" s="114"/>
      <c r="F37" s="114"/>
      <c r="G37" s="114"/>
      <c r="H37" s="114"/>
      <c r="I37" s="114"/>
      <c r="J37" s="114"/>
    </row>
    <row r="38" spans="3:24" ht="17.100000000000001" customHeight="1" thickBot="1">
      <c r="D38" s="115"/>
      <c r="E38" s="115"/>
      <c r="F38" s="115"/>
      <c r="G38" s="115"/>
      <c r="H38" s="115"/>
      <c r="I38" s="115"/>
      <c r="J38" s="115"/>
      <c r="K38" s="31" t="s">
        <v>61</v>
      </c>
      <c r="L38" s="2"/>
      <c r="P38" s="19"/>
      <c r="Q38" s="19"/>
      <c r="R38" s="19"/>
      <c r="S38" s="19"/>
      <c r="T38" s="19"/>
      <c r="U38" s="19"/>
    </row>
    <row r="39" spans="3:24" ht="17.100000000000001" customHeight="1">
      <c r="I39" s="19"/>
      <c r="J39" s="19"/>
      <c r="K39" s="19"/>
      <c r="L39" s="2"/>
      <c r="P39" s="19"/>
      <c r="Q39" s="19"/>
      <c r="R39" s="19"/>
      <c r="S39" s="19"/>
      <c r="T39" s="19"/>
      <c r="U39" s="19"/>
    </row>
    <row r="40" spans="3:24" ht="20.100000000000001" customHeight="1">
      <c r="C40" s="28"/>
      <c r="D40" s="28"/>
      <c r="E40" s="28"/>
      <c r="F40" s="28"/>
      <c r="G40" s="28"/>
      <c r="H40" s="28"/>
      <c r="I40" s="28"/>
      <c r="J40" s="147" t="s">
        <v>63</v>
      </c>
      <c r="K40" s="147"/>
      <c r="L40" s="147"/>
      <c r="M40" s="147"/>
      <c r="N40" s="147"/>
      <c r="O40" s="147"/>
      <c r="P40" s="147"/>
      <c r="Q40" s="147"/>
      <c r="R40" s="28"/>
      <c r="S40" s="28"/>
      <c r="T40" s="28"/>
      <c r="U40" s="28"/>
      <c r="V40" s="28"/>
      <c r="W40" s="28"/>
      <c r="X40" s="28"/>
    </row>
    <row r="41" spans="3:24" ht="17.100000000000001" customHeight="1">
      <c r="P41" s="20"/>
      <c r="Q41" s="20"/>
      <c r="R41" s="20"/>
      <c r="S41" s="20"/>
      <c r="T41" s="20"/>
      <c r="U41" s="20"/>
    </row>
    <row r="42" spans="3:24" ht="17.100000000000001" customHeight="1">
      <c r="D42" s="118" t="str">
        <f>"但し、" &amp; エントリー集計用紙!C7</f>
        <v>但し、第18回北部学生選手権水泳競技大会 兼 第40回北部地区国公立大学選手権水泳競技大会</v>
      </c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</row>
    <row r="43" spans="3:24" ht="17.100000000000001" customHeight="1"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W43" s="26" t="s">
        <v>60</v>
      </c>
    </row>
    <row r="44" spans="3:24" ht="17.100000000000001" customHeight="1" thickBot="1">
      <c r="G44" s="116" t="s">
        <v>59</v>
      </c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</row>
    <row r="45" spans="3:24" ht="17.100000000000001" customHeight="1">
      <c r="U45" s="144" t="s">
        <v>57</v>
      </c>
      <c r="V45" s="145"/>
    </row>
    <row r="46" spans="3:24" ht="17.100000000000001" customHeight="1">
      <c r="J46" s="2"/>
      <c r="U46" s="21"/>
      <c r="V46" s="22"/>
    </row>
    <row r="47" spans="3:24" ht="17.100000000000001" customHeight="1">
      <c r="G47" s="116" t="s">
        <v>58</v>
      </c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7"/>
      <c r="U47" s="21"/>
      <c r="V47" s="22"/>
    </row>
    <row r="48" spans="3:24" ht="17.100000000000001" customHeight="1" thickBot="1">
      <c r="J48" s="2"/>
      <c r="N48" s="2"/>
      <c r="U48" s="23"/>
      <c r="V48" s="24"/>
    </row>
  </sheetData>
  <mergeCells count="28">
    <mergeCell ref="E30:P30"/>
    <mergeCell ref="Q30:V30"/>
    <mergeCell ref="U45:V45"/>
    <mergeCell ref="C36:X36"/>
    <mergeCell ref="J40:Q40"/>
    <mergeCell ref="D34:G34"/>
    <mergeCell ref="H34:K34"/>
    <mergeCell ref="N28:P28"/>
    <mergeCell ref="Q28:V28"/>
    <mergeCell ref="E29:I29"/>
    <mergeCell ref="J29:P29"/>
    <mergeCell ref="Q29:V29"/>
    <mergeCell ref="D20:W21"/>
    <mergeCell ref="C4:X4"/>
    <mergeCell ref="C5:X5"/>
    <mergeCell ref="D37:J38"/>
    <mergeCell ref="G47:T47"/>
    <mergeCell ref="G44:T44"/>
    <mergeCell ref="D42:W42"/>
    <mergeCell ref="E26:I26"/>
    <mergeCell ref="J26:P26"/>
    <mergeCell ref="Q26:V26"/>
    <mergeCell ref="E27:I27"/>
    <mergeCell ref="J27:L27"/>
    <mergeCell ref="N27:P27"/>
    <mergeCell ref="Q27:V27"/>
    <mergeCell ref="E28:I28"/>
    <mergeCell ref="J28:L28"/>
  </mergeCells>
  <phoneticPr fontId="3"/>
  <conditionalFormatting sqref="D37:J38">
    <cfRule type="cellIs" dxfId="1" priority="1" operator="equal">
      <formula>""</formula>
    </cfRule>
  </conditionalFormatting>
  <conditionalFormatting sqref="N27:P28 H34:K34">
    <cfRule type="cellIs" dxfId="0" priority="2" operator="equal">
      <formula>""</formula>
    </cfRule>
  </conditionalFormatting>
  <pageMargins left="0.47244094488188981" right="0.39370078740157483" top="0.35433070866141736" bottom="0.35433070866141736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18361-4E4B-4C0F-828A-9792737C6CFA}">
  <sheetPr>
    <tabColor theme="0"/>
  </sheetPr>
  <dimension ref="A1:A21"/>
  <sheetViews>
    <sheetView workbookViewId="0">
      <selection activeCell="A19" sqref="A19"/>
    </sheetView>
  </sheetViews>
  <sheetFormatPr defaultRowHeight="13.5"/>
  <cols>
    <col min="1" max="1" width="22.75" style="34" bestFit="1" customWidth="1"/>
    <col min="2" max="16384" width="9" style="34"/>
  </cols>
  <sheetData>
    <row r="1" spans="1:1">
      <c r="A1" s="34" t="s">
        <v>73</v>
      </c>
    </row>
    <row r="2" spans="1:1">
      <c r="A2" s="34" t="s">
        <v>74</v>
      </c>
    </row>
    <row r="3" spans="1:1">
      <c r="A3" s="34" t="s">
        <v>75</v>
      </c>
    </row>
    <row r="4" spans="1:1">
      <c r="A4" s="34" t="s">
        <v>76</v>
      </c>
    </row>
    <row r="5" spans="1:1">
      <c r="A5" s="34" t="s">
        <v>77</v>
      </c>
    </row>
    <row r="6" spans="1:1">
      <c r="A6" s="34" t="s">
        <v>78</v>
      </c>
    </row>
    <row r="7" spans="1:1">
      <c r="A7" s="34" t="s">
        <v>79</v>
      </c>
    </row>
    <row r="8" spans="1:1">
      <c r="A8" s="34" t="s">
        <v>80</v>
      </c>
    </row>
    <row r="9" spans="1:1">
      <c r="A9" s="34" t="s">
        <v>81</v>
      </c>
    </row>
    <row r="10" spans="1:1">
      <c r="A10" s="34" t="s">
        <v>82</v>
      </c>
    </row>
    <row r="11" spans="1:1">
      <c r="A11" s="34" t="s">
        <v>83</v>
      </c>
    </row>
    <row r="12" spans="1:1">
      <c r="A12" s="34" t="s">
        <v>84</v>
      </c>
    </row>
    <row r="13" spans="1:1">
      <c r="A13" s="34" t="s">
        <v>85</v>
      </c>
    </row>
    <row r="14" spans="1:1">
      <c r="A14" s="34" t="s">
        <v>86</v>
      </c>
    </row>
    <row r="15" spans="1:1">
      <c r="A15" s="34" t="s">
        <v>87</v>
      </c>
    </row>
    <row r="16" spans="1:1">
      <c r="A16" s="34" t="s">
        <v>91</v>
      </c>
    </row>
    <row r="17" spans="1:1">
      <c r="A17" s="34" t="s">
        <v>88</v>
      </c>
    </row>
    <row r="18" spans="1:1">
      <c r="A18" s="34" t="s">
        <v>89</v>
      </c>
    </row>
    <row r="19" spans="1:1">
      <c r="A19" s="34" t="s">
        <v>90</v>
      </c>
    </row>
    <row r="20" spans="1:1">
      <c r="A20" s="34" t="s">
        <v>97</v>
      </c>
    </row>
    <row r="21" spans="1:1">
      <c r="A21" s="34" t="s">
        <v>96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エントリー集計用紙</vt:lpstr>
      <vt:lpstr>振込明細書貼付用紙</vt:lpstr>
      <vt:lpstr>リスト用</vt:lpstr>
      <vt:lpstr>エントリー集計用紙!Print_Area</vt:lpstr>
      <vt:lpstr>振込明細書貼付用紙!Print_Area</vt:lpstr>
      <vt:lpstr>種目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Kosuke</dc:creator>
  <cp:lastModifiedBy>澁谷　光祐</cp:lastModifiedBy>
  <cp:lastPrinted>2025-05-03T13:40:21Z</cp:lastPrinted>
  <dcterms:created xsi:type="dcterms:W3CDTF">2015-06-05T18:19:34Z</dcterms:created>
  <dcterms:modified xsi:type="dcterms:W3CDTF">2025-05-21T01:12:03Z</dcterms:modified>
</cp:coreProperties>
</file>